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Ведомственная структура" sheetId="1" r:id="rId1"/>
  </sheets>
  <definedNames>
    <definedName name="_xlnm.Print_Area" localSheetId="0">'Ведомственная структура'!$A$7:$J$469</definedName>
  </definedNames>
  <calcPr fullCalcOnLoad="1"/>
</workbook>
</file>

<file path=xl/sharedStrings.xml><?xml version="1.0" encoding="utf-8"?>
<sst xmlns="http://schemas.openxmlformats.org/spreadsheetml/2006/main" count="2259" uniqueCount="401">
  <si>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</si>
  <si>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</si>
  <si>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</si>
  <si>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</si>
  <si>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</si>
  <si>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</si>
  <si>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</si>
  <si>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</si>
  <si>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</si>
  <si>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</si>
  <si>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Библиотеки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</si>
  <si>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</si>
  <si>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</si>
  <si>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</si>
  <si>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</si>
  <si>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</si>
  <si>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</si>
  <si>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</si>
  <si>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</si>
  <si>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</si>
  <si>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</si>
  <si>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Центральный аппарат</t>
  </si>
  <si>
    <t>005</t>
  </si>
  <si>
    <t>0700000</t>
  </si>
  <si>
    <t>Коммунальное хозяйство</t>
  </si>
  <si>
    <t>Общее образование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</si>
  <si>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</si>
  <si>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</si>
  <si>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</si>
  <si>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Учреждения по внешкольной работе с детьми</t>
  </si>
  <si>
    <t>4230000</t>
  </si>
  <si>
    <t>Другие вопросы в области образования</t>
  </si>
  <si>
    <t>Культура</t>
  </si>
  <si>
    <t>2180000</t>
  </si>
  <si>
    <t>4400000</t>
  </si>
  <si>
    <t>4420000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</si>
  <si>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</si>
  <si>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</si>
  <si>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</si>
  <si>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</si>
  <si>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5050000</t>
  </si>
  <si>
    <t>3400000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</si>
  <si>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</si>
  <si>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</si>
  <si>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</si>
  <si>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</si>
  <si>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</si>
  <si>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0920000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</si>
  <si>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</si>
  <si>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</si>
  <si>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Пенсионное обеспечение</t>
  </si>
  <si>
    <t>Глава муниципального образования</t>
  </si>
  <si>
    <t>Председатель представительного органа муниципального образования</t>
  </si>
  <si>
    <t>12</t>
  </si>
  <si>
    <t>Фонд компенсаций</t>
  </si>
  <si>
    <t>5220000</t>
  </si>
  <si>
    <t>Региональные целевые программы</t>
  </si>
  <si>
    <t>5200000</t>
  </si>
  <si>
    <t>Иные безвозмездные и безвозвратные перечисления</t>
  </si>
  <si>
    <t>Межбюджетные трансферты</t>
  </si>
  <si>
    <t>14</t>
  </si>
  <si>
    <t>4409900</t>
  </si>
  <si>
    <t>4429900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</si>
  <si>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</si>
  <si>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</si>
  <si>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4219900</t>
  </si>
  <si>
    <t>4239900</t>
  </si>
  <si>
    <t>Функционирование высшего должностного лица субъекта Российской Федерации и муниципального образования</t>
  </si>
  <si>
    <t>4910000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</si>
  <si>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</si>
  <si>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</si>
  <si>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</si>
  <si>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</si>
  <si>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</si>
  <si>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0700500</t>
  </si>
  <si>
    <t>Прочие расходы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</si>
  <si>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</si>
  <si>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</si>
  <si>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013</t>
  </si>
  <si>
    <t>2180100</t>
  </si>
  <si>
    <t>Администрация МО "Пинежский район"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</si>
  <si>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</si>
  <si>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</si>
  <si>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</si>
  <si>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</si>
  <si>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</si>
  <si>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5510202</t>
  </si>
  <si>
    <t>009</t>
  </si>
  <si>
    <t>5510204</t>
  </si>
  <si>
    <t>Социальная помощь</t>
  </si>
  <si>
    <t>5053600</t>
  </si>
  <si>
    <t>Бюджетные инвестиции</t>
  </si>
  <si>
    <t>003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</si>
  <si>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</si>
  <si>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</si>
  <si>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5510101</t>
  </si>
  <si>
    <t>5053700</t>
  </si>
  <si>
    <t>5053701</t>
  </si>
  <si>
    <t>006</t>
  </si>
  <si>
    <t>5510203</t>
  </si>
  <si>
    <t>0920300</t>
  </si>
  <si>
    <t xml:space="preserve">Целевые программы муниципальных образований </t>
  </si>
  <si>
    <t>3400300</t>
  </si>
  <si>
    <t>Целевые программы муниципальных образований</t>
  </si>
  <si>
    <t>7950000</t>
  </si>
  <si>
    <t>7950400</t>
  </si>
  <si>
    <t>079</t>
  </si>
  <si>
    <t>7950500</t>
  </si>
  <si>
    <t>Резервные фонды местных администраций</t>
  </si>
  <si>
    <t>095</t>
  </si>
  <si>
    <t>008</t>
  </si>
  <si>
    <t>Фонд финансовой поддержки</t>
  </si>
  <si>
    <t>071</t>
  </si>
  <si>
    <t>331</t>
  </si>
  <si>
    <t>332</t>
  </si>
  <si>
    <t>7950800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</si>
  <si>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</si>
  <si>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</si>
  <si>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Охрана семьи и детства</t>
  </si>
  <si>
    <t>раз-дел</t>
  </si>
  <si>
    <t>под-раз-дел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</si>
  <si>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</si>
  <si>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</si>
  <si>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</si>
  <si>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</si>
  <si>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0020400</t>
  </si>
  <si>
    <t>0021100</t>
  </si>
  <si>
    <t>5510108</t>
  </si>
  <si>
    <t>5201001</t>
  </si>
  <si>
    <t>Выравнивание бюджетной обеспеченности поселений Архангельской области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</si>
  <si>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</si>
  <si>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</si>
  <si>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</si>
  <si>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гла-ва</t>
  </si>
  <si>
    <t>вид рас-хо-дов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</si>
  <si>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</si>
  <si>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7950900</t>
  </si>
  <si>
    <t>447</t>
  </si>
  <si>
    <t>Проведение оздоровительных и других мероприятий для детей и молодежи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</si>
  <si>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</si>
  <si>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</si>
  <si>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Управление образования администрации МО "Пинежский район"</t>
  </si>
  <si>
    <t>Руководство и управление в сфере установленных функций</t>
  </si>
  <si>
    <t>0010000</t>
  </si>
  <si>
    <t>Мероприятия в сфере культуры</t>
  </si>
  <si>
    <t>024</t>
  </si>
  <si>
    <t>333</t>
  </si>
  <si>
    <t>334</t>
  </si>
  <si>
    <t>КУМИ и ЖКХ администрации МО "Пинежский район"</t>
  </si>
  <si>
    <t>Фонд софинансирования</t>
  </si>
  <si>
    <t>010</t>
  </si>
  <si>
    <t>Осуществление первичного воинского учета на территориях, где отсутствуют военные комиссариаты</t>
  </si>
  <si>
    <t>0013600</t>
  </si>
  <si>
    <t>5510600</t>
  </si>
  <si>
    <t>5510601</t>
  </si>
  <si>
    <t>тыс.руб.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</si>
  <si>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</si>
  <si>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</si>
  <si>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</si>
  <si>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0930000</t>
  </si>
  <si>
    <t>0939900</t>
  </si>
  <si>
    <t>Учреждения по обеспечению хозяйственного обслуживания</t>
  </si>
  <si>
    <t>7951300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</si>
  <si>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</si>
  <si>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</si>
  <si>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</si>
  <si>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</si>
  <si>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</si>
  <si>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5220402</t>
  </si>
  <si>
    <t>5220400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</si>
  <si>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</si>
  <si>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</si>
  <si>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</si>
  <si>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</si>
  <si>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</si>
  <si>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</si>
  <si>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</si>
  <si>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0920305</t>
  </si>
  <si>
    <t>957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</si>
  <si>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</si>
  <si>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5140000</t>
  </si>
  <si>
    <t>Другие вопросы в области социальной политики</t>
  </si>
  <si>
    <t>Обеспечение пожарной безопасности</t>
  </si>
  <si>
    <t>5510700</t>
  </si>
  <si>
    <t>Субсидии на софинансирование мероприятий по противопожарной безопасности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</si>
  <si>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</si>
  <si>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</si>
  <si>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Районная долгосрочная целевая  программа развития физической культуры и спорта в муниципальном образовании "Пинежский муниципальный район" на 2011-2013 годы</t>
  </si>
  <si>
    <t>5221200</t>
  </si>
  <si>
    <t>4400200</t>
  </si>
  <si>
    <t>Учреждения культуры и мероприятия в сфере культуры и кинематографии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</si>
  <si>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</si>
  <si>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920</t>
  </si>
  <si>
    <t>Реализация государственных функций в области социальной политики</t>
  </si>
  <si>
    <t>Мероприятия в области здравоохранения, спорта и физической культуры, туризма</t>
  </si>
  <si>
    <t>710</t>
  </si>
  <si>
    <t>703</t>
  </si>
  <si>
    <t>701</t>
  </si>
  <si>
    <t>Субсидии бюджетным учреждениям на иные цели</t>
  </si>
  <si>
    <t>Выполнение функций казенными учреждениями</t>
  </si>
  <si>
    <t>Контрольно-счетная комиссия Пинежского муниципального района</t>
  </si>
  <si>
    <t>335</t>
  </si>
  <si>
    <t>Прочие выплаты по обязательствам государства</t>
  </si>
  <si>
    <t xml:space="preserve">Осуществление государственных полномочий по формированию торгового реестра </t>
  </si>
  <si>
    <t>5510206</t>
  </si>
  <si>
    <t>7951700</t>
  </si>
  <si>
    <t>Долгосрочная целевая программа "Доступная среда на 2011-2015 годы"</t>
  </si>
  <si>
    <t>5228100</t>
  </si>
  <si>
    <t>7950600</t>
  </si>
  <si>
    <t>Долгосрочная целевая программа Архангельской области "Развитие водохозяйственного комплекса Архангельской области на 2012-2020 годы"</t>
  </si>
  <si>
    <t>7951900</t>
  </si>
  <si>
    <t>7950700</t>
  </si>
  <si>
    <t>Долгосрочная целевая программа "Молодежь Пинежья на 2012-2014 годы"</t>
  </si>
  <si>
    <t>7952000</t>
  </si>
  <si>
    <t>Долгосрочная целевая программа "Развитие и поддержка территориального общественного самоуправления в Пинежском районе на 2012-2014 годы"</t>
  </si>
  <si>
    <t>7950200</t>
  </si>
  <si>
    <t>Долгосрочная целевая программа "Обеспечение жильем молодых семей" на 2012-2014 годы</t>
  </si>
  <si>
    <t>7950100</t>
  </si>
  <si>
    <t>из них: 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</si>
  <si>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специалистов, проживающих в сельской местности</t>
  </si>
  <si>
    <t>Долгосрочная целевая программа "Развитие агропромышленного комплекса Пинежского района на 2012-2015 годы"</t>
  </si>
  <si>
    <t>Сельское хозяйство и рыболовство</t>
  </si>
  <si>
    <t>Мероприятия в области сельскохозяйственного производства</t>
  </si>
  <si>
    <t>342</t>
  </si>
  <si>
    <t>7951000</t>
  </si>
  <si>
    <t>930</t>
  </si>
  <si>
    <t>Софинансирование объектов капитального строительства собственности муниципальных образований за счет средств районного бюджета</t>
  </si>
  <si>
    <t>Долгосрочная целевая программа "Развитие водохозяйственного комплекса Пинежского района на 2012-2020 годы"</t>
  </si>
  <si>
    <t>Субсидии муниципальным образованиям поселений на проведение мероприятий в сфере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</si>
  <si>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</si>
  <si>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Прочие межбюджетные трансферты общего характера</t>
  </si>
  <si>
    <t>Софинансирование вопросов местного значения</t>
  </si>
  <si>
    <t>5510107</t>
  </si>
  <si>
    <t>Дорожное хозяйство</t>
  </si>
  <si>
    <t>3150000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</si>
  <si>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</si>
  <si>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</si>
  <si>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Долгосрочная целевая программа "Развитие сферы культуры и туризма МО "Пинежский район" (2011-2013 годы)"</t>
  </si>
  <si>
    <t>Долгосрочная целевая программа "Развитие общего образования и воспитания детей МО "Пинежский район" на 2011-2013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</si>
  <si>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</si>
  <si>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</si>
  <si>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5510115</t>
  </si>
  <si>
    <t>5510116</t>
  </si>
  <si>
    <t>Капитальный ремонт и ремонт автомобильных дорог общего пользования населенных пунктов</t>
  </si>
  <si>
    <t>5225200</t>
  </si>
  <si>
    <t>Ведомственная целевая программа "Выравнивание бюджетной обеспеченности муниципальных образований поселений Пинежского района на 2012-2014 годы"</t>
  </si>
  <si>
    <t>7952100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</si>
  <si>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</si>
  <si>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</si>
  <si>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5141500</t>
  </si>
  <si>
    <t>Водное хозяйство</t>
  </si>
  <si>
    <t xml:space="preserve">Иные безвозмездные и безвозвратные перечисления </t>
  </si>
  <si>
    <t>7951100</t>
  </si>
  <si>
    <t>018</t>
  </si>
  <si>
    <t xml:space="preserve">Иные субсидии </t>
  </si>
  <si>
    <t>5510119</t>
  </si>
  <si>
    <t>Иные субсидии</t>
  </si>
  <si>
    <t>Долгосрочная целевая программа Пинежского района Архангельской области "Активизация индивидуального жилищного строительства в Пинежском районе на 2009-2014 годы"</t>
  </si>
  <si>
    <t>Обеспечение проведения выборов и референдумов</t>
  </si>
  <si>
    <t xml:space="preserve">Осуществление государственных полномочий по созданию комиссий по делам несовершеннолетних и защите их прав 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</si>
  <si>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</si>
  <si>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</si>
  <si>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</si>
  <si>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</si>
  <si>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</si>
  <si>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</si>
  <si>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0201100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</si>
  <si>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</si>
  <si>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</si>
  <si>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</si>
  <si>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Реализация основных общеобразовательных программ</t>
  </si>
  <si>
    <t>5205000</t>
  </si>
  <si>
    <t>Долгосрочная целевая программа Архангельской области "Доступная среда на 2011 – 2015 годы"</t>
  </si>
  <si>
    <t>Долгосрочная целевая программа "Профилактика безнадзорности и правонарушений несовершеннолетних на 2013-2015 годы"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</si>
  <si>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</si>
  <si>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5510132</t>
  </si>
  <si>
    <t>Долгосрочная целевая программа "Развитие малого и среднего предпринимательства в Пинежском муниципальном районе на 2013-2015 годы"</t>
  </si>
  <si>
    <t xml:space="preserve">Компенсация расходов на уплату налога на имущество организаций и транспортного налога 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</si>
  <si>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</si>
  <si>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Обеспечение бесплатным питанием (молоком или кисломолочными напитками) учащихся начальных (1 – 4) классов</t>
  </si>
  <si>
    <t>Осуществление государственных полномочий по выплате вознаграждений профессиональным опекунам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</si>
  <si>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</si>
  <si>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</si>
  <si>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</si>
  <si>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5052100</t>
  </si>
  <si>
    <t>0920310</t>
  </si>
  <si>
    <t>Долгосрочная целевая программа Пинежского района "Градостроительное развитие Пинежского района Архангельской области  на 2009-2013 годы"</t>
  </si>
  <si>
    <t xml:space="preserve">Мероприятия по проведению оздоровительной кампании детей </t>
  </si>
  <si>
    <t>Оздоровление детей</t>
  </si>
  <si>
    <t>Оздоровление детей за счет средств областного бюджета</t>
  </si>
  <si>
    <t>4320000</t>
  </si>
  <si>
    <t>4320200</t>
  </si>
  <si>
    <t>4320201</t>
  </si>
  <si>
    <t>Субсидии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документации, за счет средств районного бюджета</t>
  </si>
  <si>
    <t>Субсидии бюджетам муниципальных образований на компенсацию затрат при переводе на индивидуальное отопление</t>
  </si>
  <si>
    <t xml:space="preserve">Закупка и доставка каменного угля </t>
  </si>
  <si>
    <t>5510130</t>
  </si>
  <si>
    <t>Строительство, реконструкция, капитальный ремонт, ремонт и содержание автомобильных дорог общего пользования местного значения, за счет районного бюджета, включая разработку проектной документации</t>
  </si>
  <si>
    <t>3150500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</si>
  <si>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</si>
  <si>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</si>
  <si>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Долгосрочная целевая программа "Развитие коммунального хозяйства Пинежского района на 2012-2014 годы"</t>
  </si>
  <si>
    <t xml:space="preserve">Выполнение функций в области приватизации и управления муниципальной собственностью </t>
  </si>
  <si>
    <t>0920306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</si>
  <si>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</si>
  <si>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</si>
  <si>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5510120</t>
  </si>
  <si>
    <t>Субсидии юридическим лицам (кроме муниципальных учреждений), индивидуальным предпринимателям, физическим лицам - производителям товаров, работ, услуг</t>
  </si>
  <si>
    <t>5510133</t>
  </si>
  <si>
    <t>5510602</t>
  </si>
  <si>
    <t>Субсидии на ремонт мостов</t>
  </si>
  <si>
    <t>Межбюджетные трансферты бюджетам  поселений на осуществление  полномочий района по ремонту мостов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</si>
  <si>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</si>
  <si>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5510104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</si>
  <si>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</si>
  <si>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</si>
  <si>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</si>
  <si>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</si>
  <si>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Долгосрочная целевая программа Архангельской области "Градостроительное развитие Архангельской области на 2009-2012 годы"</t>
  </si>
  <si>
    <t>5223800</t>
  </si>
  <si>
    <t xml:space="preserve"> 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</si>
  <si>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5221100</t>
  </si>
  <si>
    <t>Долгосрочная целевая программа Архангельской области "Обеспечение жильем молодых семей на 2012-2015 годы"</t>
  </si>
  <si>
    <t>5223200</t>
  </si>
  <si>
    <t xml:space="preserve">Субсидии на обеспечение жильем </t>
  </si>
  <si>
    <t>501</t>
  </si>
  <si>
    <t xml:space="preserve"> 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</si>
  <si>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5510121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</si>
  <si>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</si>
  <si>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Муниципальная долгосрочная целевая программа "Развитие массового жилищного строительства в Пинежском районе на 2010 - 2013 годы"</t>
  </si>
  <si>
    <t>7951200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</si>
  <si>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</si>
  <si>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</si>
  <si>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</si>
  <si>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</si>
  <si>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Федеральные целевые программы</t>
  </si>
  <si>
    <t>1000000</t>
  </si>
  <si>
    <t>Долгосрочная целевая программа Архангельской области "Социальное развитие села Архангельской области на 2010-2012 годы"</t>
  </si>
  <si>
    <t>5225100</t>
  </si>
  <si>
    <t>Мероприятия по предупреждению и ликвидации последствий чрезвычайных ситуаций</t>
  </si>
  <si>
    <t>Предупреждение и ликвидация последствий чрезвычайных ситуаций природного и техногенного характера</t>
  </si>
  <si>
    <t>Модернизация региональных систем общего образования</t>
  </si>
  <si>
    <t>4362100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</si>
  <si>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</si>
  <si>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5228700</t>
  </si>
  <si>
    <t>Субсидии гражданам на приобретение жилья</t>
  </si>
  <si>
    <t>322</t>
  </si>
  <si>
    <t>Долгосрочная целевая программа муниципального образования "Пинежский муниципальный район" "Энергосбережение и повышение энергетической эффективности в муниципальных учреждениях МО "Пинежский район" на 2010-2014 гг."</t>
  </si>
  <si>
    <t>7951400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</si>
  <si>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</si>
  <si>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Государственная поддержка сельского хозяйства</t>
  </si>
  <si>
    <t>2600000</t>
  </si>
  <si>
    <t>Поддержка сельскохозяйственных товаропроизводителей на территории Архангельской области</t>
  </si>
  <si>
    <t>2605100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</si>
  <si>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</si>
  <si>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</si>
  <si>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5221900</t>
  </si>
  <si>
    <t>5510134</t>
  </si>
  <si>
    <t>Муниципальное развитие муниципальных образований поселений</t>
  </si>
  <si>
    <t>4360000</t>
  </si>
  <si>
    <t>Массовый спорт</t>
  </si>
  <si>
    <t>Долгосрочная целевая программа Архангельской области "Спорт Беломорья на 2011-2014 годы"</t>
  </si>
  <si>
    <t>5226700</t>
  </si>
  <si>
    <t>Мероприятия в области образования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</si>
  <si>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</si>
  <si>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4403000</t>
  </si>
  <si>
    <t>5222900</t>
  </si>
  <si>
    <t xml:space="preserve">331 </t>
  </si>
  <si>
    <t>2603000</t>
  </si>
  <si>
    <t>Долгосрочная целевая программа "Развитие коммунального хозяйства Пинежского района на 2012-2014 годы" за счет средств поселения</t>
  </si>
  <si>
    <t>7950610</t>
  </si>
  <si>
    <t>1001199</t>
  </si>
  <si>
    <t>Субсидии на обеспечение жильем граждан Российской Федерации, проживающих в сельской местности</t>
  </si>
  <si>
    <t>Долгосрочная целевая программа Архангельской области "Строительство и приобретение жилья в сельской местности на 2012-2016 годы"</t>
  </si>
  <si>
    <t>5221700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</si>
  <si>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</si>
  <si>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0700401</t>
  </si>
  <si>
    <t>Долгосрочная целевая программа Архангельской области "Молодежь Поморья (2012-2014 годы)"</t>
  </si>
  <si>
    <t>Реализация мероприятий федеральной целевой программы "Социальное развитие села до 2013 года"</t>
  </si>
  <si>
    <t>в т.ч. ремонт моста через р. Пюла</t>
  </si>
  <si>
    <t>в т.ч. ремонт моста в п. Ясный</t>
  </si>
  <si>
    <t>Резервные фонды исполнительных органов государственной власти субъектов Российской Федерации</t>
  </si>
  <si>
    <t>0980000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</si>
  <si>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</t>
  </si>
  <si>
    <t>0980100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</si>
  <si>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средств, поступивших от государственной корпрации - Фонда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</si>
  <si>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</si>
  <si>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жилищного фонда с учетом развития малоэтажного жилищного строительства</t>
  </si>
  <si>
    <t>0980200</t>
  </si>
  <si>
    <t>0980204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</si>
  <si>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 бюджетов</t>
  </si>
  <si>
    <t>Жилищное хозяйство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</si>
  <si>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2012-2018 годы"</t>
  </si>
  <si>
    <t>0700400</t>
  </si>
  <si>
    <t xml:space="preserve">Отчет об исполнении районного бюджета по ведомственной структуре расходов                                      </t>
  </si>
  <si>
    <t>Утверждено на год</t>
  </si>
  <si>
    <t>Исполнено</t>
  </si>
  <si>
    <t>за 9 месяцев 2013 года</t>
  </si>
  <si>
    <t>Приложение № 3  к постановлению</t>
  </si>
  <si>
    <t>администрации муниципального образования</t>
  </si>
  <si>
    <t>от 30.10.2013 №0779-па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</si>
</sst>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</numFmts>
  <fonts count="2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 Cyr"/>
      <family val="2"/>
    </font>
    <font>
      <b/>
      <sz val="12"/>
      <color indexed="8"/>
      <name val="Arial"/>
      <family val="0"/>
    </font>
    <font>
      <sz val="10"/>
      <color indexed="12"/>
      <name val="Arial Cyr"/>
      <family val="2"/>
    </font>
    <font>
      <sz val="10"/>
      <color indexed="12"/>
      <name val="Arial"/>
      <family val="0"/>
    </font>
    <font>
      <b/>
      <sz val="16"/>
      <name val="StempelGaramond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2" fontId="5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5" fillId="0" borderId="2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/>
    </xf>
    <xf numFmtId="172" fontId="0" fillId="0" borderId="2" xfId="0" applyNumberFormat="1" applyFont="1" applyFill="1" applyBorder="1" applyAlignment="1">
      <alignment horizontal="right"/>
    </xf>
    <xf numFmtId="172" fontId="0" fillId="0" borderId="2" xfId="0" applyNumberFormat="1" applyFont="1" applyFill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5" fillId="0" borderId="3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5" fillId="0" borderId="2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2" xfId="0" applyNumberFormat="1" applyFont="1" applyFill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0" fontId="0" fillId="0" borderId="4" xfId="0" applyFont="1" applyFill="1" applyBorder="1" applyAlignment="1">
      <alignment/>
    </xf>
    <xf numFmtId="172" fontId="7" fillId="0" borderId="5" xfId="0" applyNumberFormat="1" applyFont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7" fillId="0" borderId="6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7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172" fontId="0" fillId="0" borderId="4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2" fontId="10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0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172" fontId="14" fillId="0" borderId="2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0" fontId="9" fillId="0" borderId="7" xfId="0" applyFont="1" applyBorder="1" applyAlignment="1">
      <alignment wrapText="1"/>
    </xf>
    <xf numFmtId="49" fontId="14" fillId="0" borderId="9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7" xfId="0" applyFont="1" applyBorder="1" applyAlignment="1">
      <alignment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9" fillId="0" borderId="7" xfId="19" applyFont="1" applyFill="1" applyBorder="1" applyAlignment="1">
      <alignment horizontal="left" vertical="top" wrapText="1"/>
      <protection/>
    </xf>
    <xf numFmtId="49" fontId="14" fillId="0" borderId="0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172" fontId="14" fillId="0" borderId="2" xfId="0" applyNumberFormat="1" applyFont="1" applyBorder="1" applyAlignment="1">
      <alignment horizontal="right"/>
    </xf>
    <xf numFmtId="0" fontId="14" fillId="0" borderId="7" xfId="0" applyFont="1" applyBorder="1" applyAlignment="1">
      <alignment wrapText="1"/>
    </xf>
    <xf numFmtId="49" fontId="9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72" fontId="9" fillId="0" borderId="9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4" fillId="0" borderId="7" xfId="0" applyFont="1" applyBorder="1" applyAlignment="1">
      <alignment horizontal="left" wrapText="1"/>
    </xf>
    <xf numFmtId="0" fontId="9" fillId="0" borderId="7" xfId="0" applyFont="1" applyFill="1" applyBorder="1" applyAlignment="1">
      <alignment vertical="center" wrapText="1"/>
    </xf>
    <xf numFmtId="0" fontId="14" fillId="0" borderId="7" xfId="18" applyFont="1" applyFill="1" applyBorder="1" applyAlignment="1">
      <alignment horizontal="left" vertical="top" wrapText="1"/>
      <protection/>
    </xf>
    <xf numFmtId="0" fontId="14" fillId="0" borderId="7" xfId="0" applyFont="1" applyFill="1" applyBorder="1" applyAlignment="1">
      <alignment horizontal="left" wrapText="1"/>
    </xf>
    <xf numFmtId="0" fontId="14" fillId="0" borderId="7" xfId="18" applyFont="1" applyFill="1" applyBorder="1" applyAlignment="1">
      <alignment vertical="top" wrapText="1"/>
      <protection/>
    </xf>
    <xf numFmtId="49" fontId="14" fillId="0" borderId="9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7" xfId="0" applyFont="1" applyFill="1" applyBorder="1" applyAlignment="1">
      <alignment/>
    </xf>
    <xf numFmtId="0" fontId="12" fillId="0" borderId="6" xfId="0" applyFont="1" applyBorder="1" applyAlignment="1">
      <alignment wrapText="1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9" fillId="0" borderId="16" xfId="0" applyFont="1" applyBorder="1" applyAlignment="1">
      <alignment wrapText="1"/>
    </xf>
    <xf numFmtId="49" fontId="14" fillId="0" borderId="17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172" fontId="9" fillId="0" borderId="2" xfId="0" applyNumberFormat="1" applyFont="1" applyBorder="1" applyAlignment="1">
      <alignment horizontal="right"/>
    </xf>
    <xf numFmtId="0" fontId="14" fillId="0" borderId="7" xfId="0" applyNumberFormat="1" applyFont="1" applyBorder="1" applyAlignment="1">
      <alignment wrapText="1"/>
    </xf>
    <xf numFmtId="172" fontId="9" fillId="0" borderId="2" xfId="0" applyNumberFormat="1" applyFont="1" applyBorder="1" applyAlignment="1">
      <alignment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72" fontId="5" fillId="0" borderId="0" xfId="0" applyNumberFormat="1" applyFont="1" applyBorder="1" applyAlignment="1">
      <alignment horizontal="right"/>
    </xf>
    <xf numFmtId="49" fontId="10" fillId="0" borderId="9" xfId="0" applyNumberFormat="1" applyFont="1" applyBorder="1" applyAlignment="1">
      <alignment horizontal="center"/>
    </xf>
    <xf numFmtId="17" fontId="25" fillId="2" borderId="0" xfId="0" applyNumberFormat="1" applyFont="1" applyFill="1" applyBorder="1" applyAlignment="1">
      <alignment horizontal="left"/>
    </xf>
    <xf numFmtId="172" fontId="9" fillId="0" borderId="9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16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left" wrapText="1"/>
    </xf>
    <xf numFmtId="172" fontId="14" fillId="0" borderId="2" xfId="0" applyNumberFormat="1" applyFont="1" applyFill="1" applyBorder="1" applyAlignment="1">
      <alignment horizontal="right"/>
    </xf>
    <xf numFmtId="172" fontId="9" fillId="0" borderId="2" xfId="0" applyNumberFormat="1" applyFont="1" applyFill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0" fontId="9" fillId="0" borderId="2" xfId="0" applyFont="1" applyFill="1" applyBorder="1" applyAlignment="1">
      <alignment/>
    </xf>
    <xf numFmtId="172" fontId="13" fillId="0" borderId="18" xfId="0" applyNumberFormat="1" applyFont="1" applyBorder="1" applyAlignment="1">
      <alignment horizontal="right"/>
    </xf>
    <xf numFmtId="172" fontId="23" fillId="0" borderId="2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/>
    </xf>
    <xf numFmtId="172" fontId="9" fillId="0" borderId="19" xfId="0" applyNumberFormat="1" applyFont="1" applyBorder="1" applyAlignment="1">
      <alignment/>
    </xf>
    <xf numFmtId="172" fontId="13" fillId="0" borderId="2" xfId="0" applyNumberFormat="1" applyFont="1" applyBorder="1" applyAlignment="1">
      <alignment horizontal="right"/>
    </xf>
    <xf numFmtId="172" fontId="11" fillId="0" borderId="2" xfId="0" applyNumberFormat="1" applyFont="1" applyBorder="1" applyAlignment="1">
      <alignment horizontal="right"/>
    </xf>
    <xf numFmtId="172" fontId="10" fillId="0" borderId="2" xfId="0" applyNumberFormat="1" applyFont="1" applyBorder="1" applyAlignment="1">
      <alignment horizontal="right"/>
    </xf>
    <xf numFmtId="172" fontId="11" fillId="0" borderId="2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right" wrapText="1"/>
    </xf>
    <xf numFmtId="49" fontId="14" fillId="0" borderId="2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14" fillId="0" borderId="4" xfId="0" applyNumberFormat="1" applyFont="1" applyBorder="1" applyAlignment="1" applyProtection="1">
      <alignment horizontal="center"/>
      <protection hidden="1"/>
    </xf>
    <xf numFmtId="49" fontId="9" fillId="0" borderId="20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/>
    </xf>
    <xf numFmtId="49" fontId="14" fillId="0" borderId="20" xfId="0" applyNumberFormat="1" applyFont="1" applyBorder="1" applyAlignment="1" applyProtection="1">
      <alignment horizontal="center"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49" fontId="13" fillId="0" borderId="4" xfId="0" applyNumberFormat="1" applyFont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72" fontId="14" fillId="0" borderId="9" xfId="0" applyNumberFormat="1" applyFont="1" applyBorder="1" applyAlignment="1">
      <alignment horizontal="right"/>
    </xf>
    <xf numFmtId="172" fontId="9" fillId="0" borderId="9" xfId="0" applyNumberFormat="1" applyFont="1" applyFill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5" fillId="0" borderId="7" xfId="0" applyNumberFormat="1" applyFont="1" applyFill="1" applyBorder="1" applyAlignment="1">
      <alignment horizontal="right"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0" fillId="0" borderId="7" xfId="0" applyFon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2" fontId="11" fillId="0" borderId="7" xfId="0" applyNumberFormat="1" applyFont="1" applyBorder="1" applyAlignment="1">
      <alignment horizontal="right"/>
    </xf>
    <xf numFmtId="172" fontId="10" fillId="0" borderId="7" xfId="0" applyNumberFormat="1" applyFont="1" applyBorder="1" applyAlignment="1">
      <alignment horizontal="right"/>
    </xf>
    <xf numFmtId="172" fontId="11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9" fillId="0" borderId="9" xfId="0" applyNumberFormat="1" applyFont="1" applyFill="1" applyBorder="1" applyAlignment="1">
      <alignment/>
    </xf>
    <xf numFmtId="172" fontId="14" fillId="0" borderId="9" xfId="0" applyNumberFormat="1" applyFont="1" applyFill="1" applyBorder="1" applyAlignment="1">
      <alignment horizontal="right"/>
    </xf>
    <xf numFmtId="172" fontId="9" fillId="0" borderId="9" xfId="0" applyNumberFormat="1" applyFont="1" applyBorder="1" applyAlignment="1">
      <alignment horizontal="right"/>
    </xf>
    <xf numFmtId="0" fontId="9" fillId="0" borderId="9" xfId="0" applyFont="1" applyFill="1" applyBorder="1" applyAlignment="1">
      <alignment/>
    </xf>
    <xf numFmtId="172" fontId="13" fillId="0" borderId="13" xfId="0" applyNumberFormat="1" applyFont="1" applyBorder="1" applyAlignment="1">
      <alignment horizontal="right"/>
    </xf>
    <xf numFmtId="172" fontId="23" fillId="0" borderId="9" xfId="0" applyNumberFormat="1" applyFont="1" applyBorder="1" applyAlignment="1">
      <alignment horizontal="right"/>
    </xf>
    <xf numFmtId="172" fontId="9" fillId="0" borderId="9" xfId="0" applyNumberFormat="1" applyFont="1" applyFill="1" applyBorder="1" applyAlignment="1">
      <alignment horizontal="right"/>
    </xf>
    <xf numFmtId="172" fontId="9" fillId="0" borderId="9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172" fontId="13" fillId="0" borderId="9" xfId="0" applyNumberFormat="1" applyFont="1" applyBorder="1" applyAlignment="1">
      <alignment horizontal="right"/>
    </xf>
    <xf numFmtId="172" fontId="11" fillId="0" borderId="9" xfId="0" applyNumberFormat="1" applyFont="1" applyBorder="1" applyAlignment="1">
      <alignment horizontal="right"/>
    </xf>
    <xf numFmtId="172" fontId="10" fillId="0" borderId="9" xfId="0" applyNumberFormat="1" applyFont="1" applyBorder="1" applyAlignment="1">
      <alignment horizontal="right"/>
    </xf>
    <xf numFmtId="172" fontId="14" fillId="0" borderId="9" xfId="0" applyNumberFormat="1" applyFont="1" applyBorder="1" applyAlignment="1">
      <alignment horizontal="right"/>
    </xf>
    <xf numFmtId="172" fontId="10" fillId="0" borderId="9" xfId="0" applyNumberFormat="1" applyFont="1" applyBorder="1" applyAlignment="1">
      <alignment horizontal="right"/>
    </xf>
    <xf numFmtId="172" fontId="9" fillId="0" borderId="9" xfId="0" applyNumberFormat="1" applyFont="1" applyBorder="1" applyAlignment="1">
      <alignment horizontal="right" wrapText="1"/>
    </xf>
    <xf numFmtId="0" fontId="12" fillId="0" borderId="7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172" fontId="12" fillId="0" borderId="2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12" fillId="0" borderId="9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21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172" fontId="17" fillId="0" borderId="21" xfId="0" applyNumberFormat="1" applyFont="1" applyBorder="1" applyAlignment="1">
      <alignment horizontal="right"/>
    </xf>
    <xf numFmtId="172" fontId="8" fillId="0" borderId="21" xfId="0" applyNumberFormat="1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17" fontId="25" fillId="2" borderId="0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Ас-я по разд, ст-м,видам" xfId="18"/>
    <cellStyle name="Обычный_Ведомственная структур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5"/>
  <sheetViews>
    <sheetView tabSelected="1" workbookViewId="0" topLeftCell="A1">
      <selection activeCell="G3" sqref="G3:K3"/>
    </sheetView>
  </sheetViews>
  <sheetFormatPr defaultColWidth="9.140625" defaultRowHeight="12.75"/>
  <cols>
    <col min="1" max="1" width="55.00390625" style="14" customWidth="1"/>
    <col min="2" max="2" width="6.28125" style="15" customWidth="1"/>
    <col min="3" max="3" width="5.140625" style="15" customWidth="1"/>
    <col min="4" max="4" width="5.8515625" style="15" customWidth="1"/>
    <col min="5" max="5" width="9.7109375" style="15" customWidth="1"/>
    <col min="6" max="6" width="5.140625" style="15" customWidth="1"/>
    <col min="7" max="7" width="19.28125" style="14" customWidth="1"/>
    <col min="8" max="8" width="14.28125" style="14" hidden="1" customWidth="1"/>
    <col min="9" max="9" width="14.8515625" style="14" hidden="1" customWidth="1"/>
    <col min="10" max="10" width="14.57421875" style="14" customWidth="1"/>
    <col min="11" max="16384" width="9.140625" style="14" customWidth="1"/>
  </cols>
  <sheetData>
    <row r="1" spans="1:11" ht="12.75">
      <c r="A1" s="269"/>
      <c r="B1" s="270"/>
      <c r="C1" s="270"/>
      <c r="D1" s="270"/>
      <c r="E1" s="270"/>
      <c r="F1" s="270"/>
      <c r="G1" s="281" t="s">
        <v>398</v>
      </c>
      <c r="H1" s="281"/>
      <c r="I1" s="281"/>
      <c r="J1" s="281"/>
      <c r="K1" s="271"/>
    </row>
    <row r="2" spans="1:11" ht="12.75">
      <c r="A2" s="269"/>
      <c r="B2" s="270"/>
      <c r="C2" s="270"/>
      <c r="D2" s="270"/>
      <c r="E2" s="270"/>
      <c r="F2" s="270"/>
      <c r="G2" s="281" t="s">
        <v>399</v>
      </c>
      <c r="H2" s="281"/>
      <c r="I2" s="281"/>
      <c r="J2" s="281"/>
      <c r="K2" s="281"/>
    </row>
    <row r="3" spans="1:11" ht="12.75">
      <c r="A3" s="269"/>
      <c r="B3" s="270"/>
      <c r="C3" s="270"/>
      <c r="D3" s="270"/>
      <c r="E3" s="270"/>
      <c r="F3" s="270"/>
      <c r="G3" s="281" t="s">
        <v>400</v>
      </c>
      <c r="H3" s="281"/>
      <c r="I3" s="281"/>
      <c r="J3" s="281"/>
      <c r="K3" s="281"/>
    </row>
    <row r="4" spans="1:11" ht="12.75">
      <c r="A4" s="269"/>
      <c r="B4" s="270"/>
      <c r="C4" s="270"/>
      <c r="D4" s="270"/>
      <c r="E4" s="270"/>
      <c r="F4" s="270"/>
      <c r="G4" s="269"/>
      <c r="H4" s="269"/>
      <c r="I4" s="269"/>
      <c r="J4" s="269"/>
      <c r="K4" s="269"/>
    </row>
    <row r="5" spans="1:11" ht="12.75">
      <c r="A5" s="269"/>
      <c r="B5" s="270"/>
      <c r="C5" s="270"/>
      <c r="D5" s="270"/>
      <c r="E5" s="270"/>
      <c r="F5" s="270"/>
      <c r="G5" s="269"/>
      <c r="H5" s="269"/>
      <c r="I5" s="269"/>
      <c r="J5" s="269"/>
      <c r="K5" s="269"/>
    </row>
    <row r="6" spans="1:11" ht="12.75">
      <c r="A6" s="269"/>
      <c r="B6" s="270"/>
      <c r="C6" s="270"/>
      <c r="D6" s="270"/>
      <c r="E6" s="270"/>
      <c r="F6" s="270"/>
      <c r="G6" s="269"/>
      <c r="H6" s="269"/>
      <c r="I6" s="269"/>
      <c r="J6" s="269"/>
      <c r="K6" s="269"/>
    </row>
    <row r="7" spans="1:10" s="4" customFormat="1" ht="21" customHeight="1">
      <c r="A7" s="276" t="s">
        <v>394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9" s="4" customFormat="1" ht="18.75" customHeight="1" hidden="1">
      <c r="A8" s="276"/>
      <c r="B8" s="277"/>
      <c r="C8" s="277"/>
      <c r="D8" s="277"/>
      <c r="E8" s="277"/>
      <c r="F8" s="277"/>
      <c r="G8" s="277"/>
      <c r="H8" s="277"/>
      <c r="I8" s="277"/>
      <c r="J8" s="277"/>
      <c r="L8" s="278"/>
      <c r="M8" s="278"/>
      <c r="N8" s="278"/>
      <c r="O8" s="278"/>
      <c r="P8" s="278"/>
      <c r="Q8" s="278"/>
      <c r="R8" s="278"/>
      <c r="S8" s="278"/>
    </row>
    <row r="9" spans="1:19" s="4" customFormat="1" ht="17.25" customHeight="1">
      <c r="A9" s="276" t="s">
        <v>397</v>
      </c>
      <c r="B9" s="277"/>
      <c r="C9" s="277"/>
      <c r="D9" s="277"/>
      <c r="E9" s="277"/>
      <c r="F9" s="277"/>
      <c r="G9" s="277"/>
      <c r="H9" s="277"/>
      <c r="I9" s="277"/>
      <c r="J9" s="277"/>
      <c r="L9" s="172"/>
      <c r="M9" s="172"/>
      <c r="N9" s="172"/>
      <c r="O9" s="172"/>
      <c r="P9" s="172"/>
      <c r="Q9" s="172"/>
      <c r="R9" s="172"/>
      <c r="S9" s="172"/>
    </row>
    <row r="10" spans="1:19" s="4" customFormat="1" ht="6" customHeight="1" hidden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L10" s="172"/>
      <c r="M10" s="172"/>
      <c r="N10" s="172"/>
      <c r="O10" s="172"/>
      <c r="P10" s="172"/>
      <c r="Q10" s="172"/>
      <c r="R10" s="172"/>
      <c r="S10" s="172"/>
    </row>
    <row r="11" spans="1:10" s="4" customFormat="1" ht="12.75">
      <c r="A11" s="274" t="s">
        <v>155</v>
      </c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s="2" customFormat="1" ht="15" customHeight="1">
      <c r="A12" s="272" t="s">
        <v>13</v>
      </c>
      <c r="B12" s="272" t="s">
        <v>133</v>
      </c>
      <c r="C12" s="272" t="s">
        <v>119</v>
      </c>
      <c r="D12" s="272" t="s">
        <v>120</v>
      </c>
      <c r="E12" s="272" t="s">
        <v>37</v>
      </c>
      <c r="F12" s="272" t="s">
        <v>134</v>
      </c>
      <c r="G12" s="272" t="s">
        <v>395</v>
      </c>
      <c r="H12" s="280" t="s">
        <v>396</v>
      </c>
      <c r="I12" s="272" t="s">
        <v>395</v>
      </c>
      <c r="J12" s="280" t="s">
        <v>396</v>
      </c>
    </row>
    <row r="13" spans="1:10" s="2" customFormat="1" ht="15">
      <c r="A13" s="273"/>
      <c r="B13" s="273"/>
      <c r="C13" s="273"/>
      <c r="D13" s="273"/>
      <c r="E13" s="273"/>
      <c r="F13" s="273"/>
      <c r="G13" s="279"/>
      <c r="H13" s="280"/>
      <c r="I13" s="279"/>
      <c r="J13" s="280"/>
    </row>
    <row r="14" spans="1:10" s="2" customFormat="1" ht="15" customHeight="1">
      <c r="A14" s="273"/>
      <c r="B14" s="273"/>
      <c r="C14" s="273"/>
      <c r="D14" s="273"/>
      <c r="E14" s="273"/>
      <c r="F14" s="273"/>
      <c r="G14" s="279"/>
      <c r="H14" s="280"/>
      <c r="I14" s="279"/>
      <c r="J14" s="280"/>
    </row>
    <row r="15" spans="1:10" s="2" customFormat="1" ht="15">
      <c r="A15" s="273"/>
      <c r="B15" s="273"/>
      <c r="C15" s="273"/>
      <c r="D15" s="273"/>
      <c r="E15" s="273"/>
      <c r="F15" s="273"/>
      <c r="G15" s="279"/>
      <c r="H15" s="280"/>
      <c r="I15" s="279"/>
      <c r="J15" s="280"/>
    </row>
    <row r="16" spans="1:10" s="3" customFormat="1" ht="12.75">
      <c r="A16" s="262">
        <v>1</v>
      </c>
      <c r="B16" s="263">
        <v>2</v>
      </c>
      <c r="C16" s="263">
        <v>3</v>
      </c>
      <c r="D16" s="263">
        <v>4</v>
      </c>
      <c r="E16" s="263">
        <v>5</v>
      </c>
      <c r="F16" s="263">
        <v>6</v>
      </c>
      <c r="G16" s="264">
        <v>7</v>
      </c>
      <c r="H16" s="264">
        <v>10</v>
      </c>
      <c r="I16" s="264">
        <v>11</v>
      </c>
      <c r="J16" s="264">
        <v>8</v>
      </c>
    </row>
    <row r="17" spans="1:10" s="5" customFormat="1" ht="25.5">
      <c r="A17" s="254" t="s">
        <v>141</v>
      </c>
      <c r="B17" s="255" t="s">
        <v>112</v>
      </c>
      <c r="C17" s="256"/>
      <c r="D17" s="257"/>
      <c r="E17" s="257"/>
      <c r="F17" s="257"/>
      <c r="G17" s="258">
        <f>G24+G99+G18</f>
        <v>779738.0999999999</v>
      </c>
      <c r="H17" s="259">
        <f>H24+H99+H18</f>
        <v>0</v>
      </c>
      <c r="I17" s="260">
        <f>I24+I99+I18</f>
        <v>779638.9999999999</v>
      </c>
      <c r="J17" s="261">
        <f>J24+J99+J18</f>
        <v>544780.5000000001</v>
      </c>
    </row>
    <row r="18" spans="1:10" s="7" customFormat="1" ht="12.75">
      <c r="A18" s="114" t="s">
        <v>16</v>
      </c>
      <c r="B18" s="86" t="s">
        <v>112</v>
      </c>
      <c r="C18" s="129" t="s">
        <v>0</v>
      </c>
      <c r="D18" s="77"/>
      <c r="E18" s="77"/>
      <c r="F18" s="77"/>
      <c r="G18" s="80">
        <f aca="true" t="shared" si="0" ref="G18:J22">G19</f>
        <v>14809.8</v>
      </c>
      <c r="H18" s="32">
        <f t="shared" si="0"/>
        <v>0</v>
      </c>
      <c r="I18" s="47">
        <f t="shared" si="0"/>
        <v>14809.8</v>
      </c>
      <c r="J18" s="218">
        <f t="shared" si="0"/>
        <v>11437.4</v>
      </c>
    </row>
    <row r="19" spans="1:10" s="7" customFormat="1" ht="12.75">
      <c r="A19" s="82" t="s">
        <v>46</v>
      </c>
      <c r="B19" s="86" t="s">
        <v>112</v>
      </c>
      <c r="C19" s="86" t="s">
        <v>0</v>
      </c>
      <c r="D19" s="79" t="s">
        <v>163</v>
      </c>
      <c r="E19" s="79"/>
      <c r="F19" s="79"/>
      <c r="G19" s="80">
        <f t="shared" si="0"/>
        <v>14809.8</v>
      </c>
      <c r="H19" s="32">
        <f t="shared" si="0"/>
        <v>0</v>
      </c>
      <c r="I19" s="47">
        <f t="shared" si="0"/>
        <v>14809.8</v>
      </c>
      <c r="J19" s="218">
        <f t="shared" si="0"/>
        <v>11437.4</v>
      </c>
    </row>
    <row r="20" spans="1:10" s="7" customFormat="1" ht="24.75" customHeight="1">
      <c r="A20" s="82" t="s">
        <v>49</v>
      </c>
      <c r="B20" s="86" t="s">
        <v>112</v>
      </c>
      <c r="C20" s="86" t="s">
        <v>0</v>
      </c>
      <c r="D20" s="79" t="s">
        <v>163</v>
      </c>
      <c r="E20" s="79" t="s">
        <v>47</v>
      </c>
      <c r="F20" s="79"/>
      <c r="G20" s="80">
        <f t="shared" si="0"/>
        <v>14809.8</v>
      </c>
      <c r="H20" s="32">
        <f t="shared" si="0"/>
        <v>0</v>
      </c>
      <c r="I20" s="47">
        <f t="shared" si="0"/>
        <v>14809.8</v>
      </c>
      <c r="J20" s="218">
        <f t="shared" si="0"/>
        <v>11437.4</v>
      </c>
    </row>
    <row r="21" spans="1:10" s="7" customFormat="1" ht="16.5" customHeight="1">
      <c r="A21" s="82" t="s">
        <v>48</v>
      </c>
      <c r="B21" s="86" t="s">
        <v>112</v>
      </c>
      <c r="C21" s="86" t="s">
        <v>0</v>
      </c>
      <c r="D21" s="79" t="s">
        <v>163</v>
      </c>
      <c r="E21" s="79" t="s">
        <v>100</v>
      </c>
      <c r="F21" s="79"/>
      <c r="G21" s="80">
        <f t="shared" si="0"/>
        <v>14809.8</v>
      </c>
      <c r="H21" s="21">
        <f t="shared" si="0"/>
        <v>0</v>
      </c>
      <c r="I21" s="34">
        <f t="shared" si="0"/>
        <v>14809.8</v>
      </c>
      <c r="J21" s="218">
        <f t="shared" si="0"/>
        <v>11437.4</v>
      </c>
    </row>
    <row r="22" spans="1:10" s="7" customFormat="1" ht="13.5" customHeight="1">
      <c r="A22" s="82" t="s">
        <v>295</v>
      </c>
      <c r="B22" s="86" t="s">
        <v>112</v>
      </c>
      <c r="C22" s="86" t="s">
        <v>0</v>
      </c>
      <c r="D22" s="79" t="s">
        <v>163</v>
      </c>
      <c r="E22" s="79" t="s">
        <v>285</v>
      </c>
      <c r="F22" s="79"/>
      <c r="G22" s="80">
        <f t="shared" si="0"/>
        <v>14809.8</v>
      </c>
      <c r="H22" s="32">
        <f t="shared" si="0"/>
        <v>0</v>
      </c>
      <c r="I22" s="47">
        <f t="shared" si="0"/>
        <v>14809.8</v>
      </c>
      <c r="J22" s="218">
        <f t="shared" si="0"/>
        <v>11437.4</v>
      </c>
    </row>
    <row r="23" spans="1:10" s="7" customFormat="1" ht="14.25" customHeight="1">
      <c r="A23" s="82" t="s">
        <v>75</v>
      </c>
      <c r="B23" s="86" t="s">
        <v>112</v>
      </c>
      <c r="C23" s="86" t="s">
        <v>0</v>
      </c>
      <c r="D23" s="79" t="s">
        <v>163</v>
      </c>
      <c r="E23" s="79" t="s">
        <v>285</v>
      </c>
      <c r="F23" s="79" t="s">
        <v>78</v>
      </c>
      <c r="G23" s="154">
        <v>14809.8</v>
      </c>
      <c r="H23" s="59">
        <v>0</v>
      </c>
      <c r="I23" s="222">
        <f>G23+H23</f>
        <v>14809.8</v>
      </c>
      <c r="J23" s="132">
        <v>11437.4</v>
      </c>
    </row>
    <row r="24" spans="1:10" s="7" customFormat="1" ht="12.75">
      <c r="A24" s="82" t="s">
        <v>9</v>
      </c>
      <c r="B24" s="92" t="s">
        <v>112</v>
      </c>
      <c r="C24" s="86" t="s">
        <v>5</v>
      </c>
      <c r="D24" s="79"/>
      <c r="E24" s="79"/>
      <c r="F24" s="79"/>
      <c r="G24" s="80">
        <f>G25+G78+G88</f>
        <v>749950.8999999998</v>
      </c>
      <c r="H24" s="32">
        <f>H25+H78+H88</f>
        <v>0</v>
      </c>
      <c r="I24" s="47">
        <f>I25+I78+I88</f>
        <v>749851.7999999998</v>
      </c>
      <c r="J24" s="218">
        <f>J25+J78+J88</f>
        <v>524383.3</v>
      </c>
    </row>
    <row r="25" spans="1:10" s="7" customFormat="1" ht="14.25" customHeight="1">
      <c r="A25" s="82" t="s">
        <v>25</v>
      </c>
      <c r="B25" s="92" t="s">
        <v>112</v>
      </c>
      <c r="C25" s="86" t="s">
        <v>5</v>
      </c>
      <c r="D25" s="79" t="s">
        <v>7</v>
      </c>
      <c r="E25" s="79"/>
      <c r="F25" s="79"/>
      <c r="G25" s="81">
        <f>G29+G33+G50+G67+G43+G57+G37+G40+G26</f>
        <v>732728.1999999998</v>
      </c>
      <c r="H25" s="25">
        <f>H29+H33+H50+H67+H43+H57+H37+H40+H26</f>
        <v>0</v>
      </c>
      <c r="I25" s="38">
        <f>I29+I33+I50+I67+I43+I57+I37+I40+I26</f>
        <v>732629.0999999999</v>
      </c>
      <c r="J25" s="220">
        <f>J29+J33+J50+J67+J43+J57+J37+J40+J26</f>
        <v>511303</v>
      </c>
    </row>
    <row r="26" spans="1:10" s="7" customFormat="1" ht="14.25" customHeight="1">
      <c r="A26" s="82" t="s">
        <v>14</v>
      </c>
      <c r="B26" s="79" t="s">
        <v>112</v>
      </c>
      <c r="C26" s="86" t="s">
        <v>5</v>
      </c>
      <c r="D26" s="79" t="s">
        <v>7</v>
      </c>
      <c r="E26" s="79" t="s">
        <v>23</v>
      </c>
      <c r="F26" s="79"/>
      <c r="G26" s="81">
        <f aca="true" t="shared" si="1" ref="G26:J27">G27</f>
        <v>99.1</v>
      </c>
      <c r="H26" s="25">
        <f t="shared" si="1"/>
        <v>0</v>
      </c>
      <c r="I26" s="38">
        <f t="shared" si="1"/>
        <v>0</v>
      </c>
      <c r="J26" s="220">
        <f t="shared" si="1"/>
        <v>99.1</v>
      </c>
    </row>
    <row r="27" spans="1:10" s="7" customFormat="1" ht="27" customHeight="1">
      <c r="A27" s="82" t="s">
        <v>381</v>
      </c>
      <c r="B27" s="83" t="s">
        <v>112</v>
      </c>
      <c r="C27" s="86" t="s">
        <v>5</v>
      </c>
      <c r="D27" s="79" t="s">
        <v>7</v>
      </c>
      <c r="E27" s="167" t="s">
        <v>376</v>
      </c>
      <c r="F27" s="79"/>
      <c r="G27" s="81">
        <f t="shared" si="1"/>
        <v>99.1</v>
      </c>
      <c r="H27" s="25">
        <f t="shared" si="1"/>
        <v>0</v>
      </c>
      <c r="I27" s="38">
        <f t="shared" si="1"/>
        <v>0</v>
      </c>
      <c r="J27" s="220">
        <f t="shared" si="1"/>
        <v>99.1</v>
      </c>
    </row>
    <row r="28" spans="1:10" s="7" customFormat="1" ht="14.25" customHeight="1">
      <c r="A28" s="82" t="s">
        <v>198</v>
      </c>
      <c r="B28" s="83" t="s">
        <v>112</v>
      </c>
      <c r="C28" s="86" t="s">
        <v>5</v>
      </c>
      <c r="D28" s="79" t="s">
        <v>7</v>
      </c>
      <c r="E28" s="79" t="s">
        <v>376</v>
      </c>
      <c r="F28" s="79" t="s">
        <v>196</v>
      </c>
      <c r="G28" s="81">
        <v>99.1</v>
      </c>
      <c r="H28" s="38"/>
      <c r="I28" s="38"/>
      <c r="J28" s="220">
        <v>99.1</v>
      </c>
    </row>
    <row r="29" spans="1:10" s="7" customFormat="1" ht="25.5">
      <c r="A29" s="82" t="s">
        <v>26</v>
      </c>
      <c r="B29" s="83" t="s">
        <v>112</v>
      </c>
      <c r="C29" s="86" t="s">
        <v>5</v>
      </c>
      <c r="D29" s="79" t="s">
        <v>7</v>
      </c>
      <c r="E29" s="79" t="s">
        <v>27</v>
      </c>
      <c r="F29" s="79"/>
      <c r="G29" s="80">
        <f>G30</f>
        <v>76200.8</v>
      </c>
      <c r="H29" s="32">
        <f>H30</f>
        <v>0</v>
      </c>
      <c r="I29" s="47">
        <f>I30</f>
        <v>76200.8</v>
      </c>
      <c r="J29" s="218">
        <f>J30</f>
        <v>48401.3</v>
      </c>
    </row>
    <row r="30" spans="1:10" s="7" customFormat="1" ht="15.75" customHeight="1">
      <c r="A30" s="82" t="s">
        <v>28</v>
      </c>
      <c r="B30" s="92" t="s">
        <v>112</v>
      </c>
      <c r="C30" s="86" t="s">
        <v>5</v>
      </c>
      <c r="D30" s="79" t="s">
        <v>7</v>
      </c>
      <c r="E30" s="79" t="s">
        <v>65</v>
      </c>
      <c r="F30" s="79"/>
      <c r="G30" s="80">
        <f>G32+G31</f>
        <v>76200.8</v>
      </c>
      <c r="H30" s="32">
        <f>H32+H31</f>
        <v>0</v>
      </c>
      <c r="I30" s="47">
        <f>I32+I31</f>
        <v>76200.8</v>
      </c>
      <c r="J30" s="218">
        <f>J32+J31</f>
        <v>48401.3</v>
      </c>
    </row>
    <row r="31" spans="1:10" s="7" customFormat="1" ht="16.5" customHeight="1" hidden="1">
      <c r="A31" s="82" t="s">
        <v>198</v>
      </c>
      <c r="B31" s="92" t="s">
        <v>112</v>
      </c>
      <c r="C31" s="84" t="s">
        <v>5</v>
      </c>
      <c r="D31" s="85" t="s">
        <v>7</v>
      </c>
      <c r="E31" s="86" t="s">
        <v>65</v>
      </c>
      <c r="F31" s="77" t="s">
        <v>196</v>
      </c>
      <c r="G31" s="154">
        <v>0</v>
      </c>
      <c r="H31" s="59"/>
      <c r="I31" s="222">
        <f>G31+H31</f>
        <v>0</v>
      </c>
      <c r="J31" s="132">
        <v>0</v>
      </c>
    </row>
    <row r="32" spans="1:10" s="7" customFormat="1" ht="39.75" customHeight="1">
      <c r="A32" s="82" t="s">
        <v>229</v>
      </c>
      <c r="B32" s="92" t="s">
        <v>112</v>
      </c>
      <c r="C32" s="86" t="s">
        <v>5</v>
      </c>
      <c r="D32" s="79" t="s">
        <v>7</v>
      </c>
      <c r="E32" s="79" t="s">
        <v>65</v>
      </c>
      <c r="F32" s="79" t="s">
        <v>195</v>
      </c>
      <c r="G32" s="154">
        <v>76200.8</v>
      </c>
      <c r="H32" s="59">
        <v>0</v>
      </c>
      <c r="I32" s="222">
        <f>G32+H32</f>
        <v>76200.8</v>
      </c>
      <c r="J32" s="132">
        <v>48401.3</v>
      </c>
    </row>
    <row r="33" spans="1:10" s="7" customFormat="1" ht="15.75" customHeight="1">
      <c r="A33" s="82" t="s">
        <v>29</v>
      </c>
      <c r="B33" s="92" t="s">
        <v>112</v>
      </c>
      <c r="C33" s="86" t="s">
        <v>5</v>
      </c>
      <c r="D33" s="79" t="s">
        <v>7</v>
      </c>
      <c r="E33" s="86" t="s">
        <v>30</v>
      </c>
      <c r="F33" s="79"/>
      <c r="G33" s="80">
        <f>G34</f>
        <v>21479.1</v>
      </c>
      <c r="H33" s="34">
        <f>H34</f>
        <v>0</v>
      </c>
      <c r="I33" s="47">
        <f>I34</f>
        <v>21479.1</v>
      </c>
      <c r="J33" s="218">
        <f>J34</f>
        <v>16169</v>
      </c>
    </row>
    <row r="34" spans="1:10" s="7" customFormat="1" ht="13.5" customHeight="1">
      <c r="A34" s="82" t="s">
        <v>28</v>
      </c>
      <c r="B34" s="92" t="s">
        <v>112</v>
      </c>
      <c r="C34" s="86" t="s">
        <v>5</v>
      </c>
      <c r="D34" s="79" t="s">
        <v>7</v>
      </c>
      <c r="E34" s="86" t="s">
        <v>66</v>
      </c>
      <c r="F34" s="79"/>
      <c r="G34" s="80">
        <f>G36+G35</f>
        <v>21479.1</v>
      </c>
      <c r="H34" s="34">
        <f>H36+H35</f>
        <v>0</v>
      </c>
      <c r="I34" s="47">
        <f>I36+I35</f>
        <v>21479.1</v>
      </c>
      <c r="J34" s="218">
        <f>J36+J35</f>
        <v>16169</v>
      </c>
    </row>
    <row r="35" spans="1:10" s="7" customFormat="1" ht="14.25" customHeight="1" hidden="1">
      <c r="A35" s="82" t="s">
        <v>198</v>
      </c>
      <c r="B35" s="92" t="s">
        <v>112</v>
      </c>
      <c r="C35" s="84" t="s">
        <v>5</v>
      </c>
      <c r="D35" s="85" t="s">
        <v>7</v>
      </c>
      <c r="E35" s="86" t="s">
        <v>66</v>
      </c>
      <c r="F35" s="77" t="s">
        <v>196</v>
      </c>
      <c r="G35" s="154">
        <v>0</v>
      </c>
      <c r="H35" s="59">
        <v>0</v>
      </c>
      <c r="I35" s="222">
        <f>G35+H35</f>
        <v>0</v>
      </c>
      <c r="J35" s="132">
        <v>0</v>
      </c>
    </row>
    <row r="36" spans="1:10" s="7" customFormat="1" ht="42.75" customHeight="1">
      <c r="A36" s="82" t="s">
        <v>229</v>
      </c>
      <c r="B36" s="92" t="s">
        <v>112</v>
      </c>
      <c r="C36" s="86" t="s">
        <v>5</v>
      </c>
      <c r="D36" s="79" t="s">
        <v>7</v>
      </c>
      <c r="E36" s="86" t="s">
        <v>66</v>
      </c>
      <c r="F36" s="79" t="s">
        <v>195</v>
      </c>
      <c r="G36" s="154">
        <v>21479.1</v>
      </c>
      <c r="H36" s="59">
        <v>0</v>
      </c>
      <c r="I36" s="222">
        <f>G36+H36</f>
        <v>21479.1</v>
      </c>
      <c r="J36" s="132">
        <v>16169</v>
      </c>
    </row>
    <row r="37" spans="1:10" s="73" customFormat="1" ht="12" customHeight="1">
      <c r="A37" s="82" t="s">
        <v>363</v>
      </c>
      <c r="B37" s="92" t="s">
        <v>112</v>
      </c>
      <c r="C37" s="86" t="s">
        <v>5</v>
      </c>
      <c r="D37" s="79" t="s">
        <v>7</v>
      </c>
      <c r="E37" s="86" t="s">
        <v>359</v>
      </c>
      <c r="F37" s="79"/>
      <c r="G37" s="80">
        <v>23395</v>
      </c>
      <c r="H37" s="72">
        <f aca="true" t="shared" si="2" ref="G37:I38">H38</f>
        <v>0</v>
      </c>
      <c r="I37" s="74">
        <f t="shared" si="2"/>
        <v>23395</v>
      </c>
      <c r="J37" s="218">
        <f>J38</f>
        <v>18484.9</v>
      </c>
    </row>
    <row r="38" spans="1:10" s="7" customFormat="1" ht="12.75" customHeight="1">
      <c r="A38" s="82" t="s">
        <v>341</v>
      </c>
      <c r="B38" s="92" t="s">
        <v>112</v>
      </c>
      <c r="C38" s="86" t="s">
        <v>5</v>
      </c>
      <c r="D38" s="79" t="s">
        <v>7</v>
      </c>
      <c r="E38" s="86" t="s">
        <v>342</v>
      </c>
      <c r="F38" s="79"/>
      <c r="G38" s="80">
        <f t="shared" si="2"/>
        <v>23395</v>
      </c>
      <c r="H38" s="21">
        <f t="shared" si="2"/>
        <v>0</v>
      </c>
      <c r="I38" s="34">
        <f t="shared" si="2"/>
        <v>23395</v>
      </c>
      <c r="J38" s="218">
        <f>J39</f>
        <v>18484.9</v>
      </c>
    </row>
    <row r="39" spans="1:10" s="7" customFormat="1" ht="12.75" customHeight="1">
      <c r="A39" s="82" t="s">
        <v>198</v>
      </c>
      <c r="B39" s="92" t="s">
        <v>112</v>
      </c>
      <c r="C39" s="86" t="s">
        <v>5</v>
      </c>
      <c r="D39" s="79" t="s">
        <v>7</v>
      </c>
      <c r="E39" s="86" t="s">
        <v>342</v>
      </c>
      <c r="F39" s="79" t="s">
        <v>196</v>
      </c>
      <c r="G39" s="154">
        <v>23395</v>
      </c>
      <c r="H39" s="35">
        <v>0</v>
      </c>
      <c r="I39" s="222">
        <f>G39+H39</f>
        <v>23395</v>
      </c>
      <c r="J39" s="132">
        <v>18484.9</v>
      </c>
    </row>
    <row r="40" spans="1:10" s="7" customFormat="1" ht="27.75" customHeight="1">
      <c r="A40" s="82" t="s">
        <v>190</v>
      </c>
      <c r="B40" s="92" t="s">
        <v>112</v>
      </c>
      <c r="C40" s="86" t="s">
        <v>5</v>
      </c>
      <c r="D40" s="79" t="s">
        <v>7</v>
      </c>
      <c r="E40" s="86" t="s">
        <v>34</v>
      </c>
      <c r="F40" s="79"/>
      <c r="G40" s="80">
        <f aca="true" t="shared" si="3" ref="G40:J41">G41</f>
        <v>250</v>
      </c>
      <c r="H40" s="21">
        <f t="shared" si="3"/>
        <v>0</v>
      </c>
      <c r="I40" s="34">
        <f t="shared" si="3"/>
        <v>250</v>
      </c>
      <c r="J40" s="218">
        <f t="shared" si="3"/>
        <v>244.5</v>
      </c>
    </row>
    <row r="41" spans="1:10" s="7" customFormat="1" ht="39.75" customHeight="1">
      <c r="A41" s="82" t="s">
        <v>364</v>
      </c>
      <c r="B41" s="92" t="s">
        <v>112</v>
      </c>
      <c r="C41" s="86" t="s">
        <v>5</v>
      </c>
      <c r="D41" s="79" t="s">
        <v>7</v>
      </c>
      <c r="E41" s="86" t="s">
        <v>365</v>
      </c>
      <c r="F41" s="79"/>
      <c r="G41" s="80">
        <f t="shared" si="3"/>
        <v>250</v>
      </c>
      <c r="H41" s="21">
        <f t="shared" si="3"/>
        <v>0</v>
      </c>
      <c r="I41" s="34">
        <f t="shared" si="3"/>
        <v>250</v>
      </c>
      <c r="J41" s="218">
        <f t="shared" si="3"/>
        <v>244.5</v>
      </c>
    </row>
    <row r="42" spans="1:10" s="7" customFormat="1" ht="12.75" customHeight="1">
      <c r="A42" s="82" t="s">
        <v>198</v>
      </c>
      <c r="B42" s="92" t="s">
        <v>112</v>
      </c>
      <c r="C42" s="86" t="s">
        <v>5</v>
      </c>
      <c r="D42" s="79" t="s">
        <v>7</v>
      </c>
      <c r="E42" s="86" t="s">
        <v>365</v>
      </c>
      <c r="F42" s="79" t="s">
        <v>196</v>
      </c>
      <c r="G42" s="154">
        <v>250</v>
      </c>
      <c r="H42" s="35">
        <v>0</v>
      </c>
      <c r="I42" s="222">
        <f>G42+H42</f>
        <v>250</v>
      </c>
      <c r="J42" s="132">
        <v>244.5</v>
      </c>
    </row>
    <row r="43" spans="1:10" s="7" customFormat="1" ht="13.5" customHeight="1">
      <c r="A43" s="178" t="s">
        <v>251</v>
      </c>
      <c r="B43" s="207" t="s">
        <v>112</v>
      </c>
      <c r="C43" s="86" t="s">
        <v>5</v>
      </c>
      <c r="D43" s="79" t="s">
        <v>7</v>
      </c>
      <c r="E43" s="79" t="s">
        <v>57</v>
      </c>
      <c r="F43" s="77"/>
      <c r="G43" s="80">
        <f>G44+G47</f>
        <v>553730.2</v>
      </c>
      <c r="H43" s="34">
        <f>H44+H47</f>
        <v>0</v>
      </c>
      <c r="I43" s="47">
        <f>I44+I47</f>
        <v>553730.2</v>
      </c>
      <c r="J43" s="218">
        <f>J44+J47</f>
        <v>384134.1</v>
      </c>
    </row>
    <row r="44" spans="1:10" s="7" customFormat="1" ht="27.75" customHeight="1">
      <c r="A44" s="179" t="s">
        <v>314</v>
      </c>
      <c r="B44" s="207" t="s">
        <v>112</v>
      </c>
      <c r="C44" s="86" t="s">
        <v>5</v>
      </c>
      <c r="D44" s="79" t="s">
        <v>7</v>
      </c>
      <c r="E44" s="79" t="s">
        <v>315</v>
      </c>
      <c r="F44" s="77"/>
      <c r="G44" s="80">
        <f>G45</f>
        <v>5800</v>
      </c>
      <c r="H44" s="34">
        <f aca="true" t="shared" si="4" ref="G44:J45">H45</f>
        <v>0</v>
      </c>
      <c r="I44" s="47">
        <f t="shared" si="4"/>
        <v>5800</v>
      </c>
      <c r="J44" s="218">
        <f>J45</f>
        <v>3676.6</v>
      </c>
    </row>
    <row r="45" spans="1:10" s="7" customFormat="1" ht="42.75" customHeight="1">
      <c r="A45" s="177" t="s">
        <v>316</v>
      </c>
      <c r="B45" s="207" t="s">
        <v>112</v>
      </c>
      <c r="C45" s="86" t="s">
        <v>5</v>
      </c>
      <c r="D45" s="79" t="s">
        <v>7</v>
      </c>
      <c r="E45" s="79" t="s">
        <v>317</v>
      </c>
      <c r="F45" s="77"/>
      <c r="G45" s="80">
        <f t="shared" si="4"/>
        <v>5800</v>
      </c>
      <c r="H45" s="34">
        <f t="shared" si="4"/>
        <v>0</v>
      </c>
      <c r="I45" s="47">
        <f t="shared" si="4"/>
        <v>5800</v>
      </c>
      <c r="J45" s="218">
        <f t="shared" si="4"/>
        <v>3676.6</v>
      </c>
    </row>
    <row r="46" spans="1:10" s="7" customFormat="1" ht="18.75" customHeight="1">
      <c r="A46" s="178" t="s">
        <v>198</v>
      </c>
      <c r="B46" s="207" t="s">
        <v>112</v>
      </c>
      <c r="C46" s="86" t="s">
        <v>5</v>
      </c>
      <c r="D46" s="79" t="s">
        <v>7</v>
      </c>
      <c r="E46" s="79" t="s">
        <v>317</v>
      </c>
      <c r="F46" s="77" t="s">
        <v>196</v>
      </c>
      <c r="G46" s="154">
        <v>5800</v>
      </c>
      <c r="H46" s="59">
        <v>0</v>
      </c>
      <c r="I46" s="222">
        <f>G46+H46</f>
        <v>5800</v>
      </c>
      <c r="J46" s="132">
        <v>3676.6</v>
      </c>
    </row>
    <row r="47" spans="1:10" s="16" customFormat="1" ht="12.75">
      <c r="A47" s="117" t="s">
        <v>270</v>
      </c>
      <c r="B47" s="88" t="s">
        <v>112</v>
      </c>
      <c r="C47" s="88" t="s">
        <v>5</v>
      </c>
      <c r="D47" s="89" t="s">
        <v>7</v>
      </c>
      <c r="E47" s="88" t="s">
        <v>271</v>
      </c>
      <c r="F47" s="89"/>
      <c r="G47" s="154">
        <f>G48+G49</f>
        <v>547930.2</v>
      </c>
      <c r="H47" s="35">
        <f>H48+H49</f>
        <v>0</v>
      </c>
      <c r="I47" s="222">
        <f>I48+I49</f>
        <v>547930.2</v>
      </c>
      <c r="J47" s="132">
        <f>J48+J49</f>
        <v>380457.5</v>
      </c>
    </row>
    <row r="48" spans="1:10" s="7" customFormat="1" ht="16.5" customHeight="1">
      <c r="A48" s="82" t="s">
        <v>198</v>
      </c>
      <c r="B48" s="92" t="s">
        <v>112</v>
      </c>
      <c r="C48" s="84" t="s">
        <v>5</v>
      </c>
      <c r="D48" s="85" t="s">
        <v>7</v>
      </c>
      <c r="E48" s="86" t="s">
        <v>271</v>
      </c>
      <c r="F48" s="77" t="s">
        <v>196</v>
      </c>
      <c r="G48" s="154">
        <v>10000</v>
      </c>
      <c r="H48" s="59">
        <v>0</v>
      </c>
      <c r="I48" s="222">
        <f>G48+H48</f>
        <v>10000</v>
      </c>
      <c r="J48" s="132">
        <v>6297.8</v>
      </c>
    </row>
    <row r="49" spans="1:10" s="7" customFormat="1" ht="41.25" customHeight="1">
      <c r="A49" s="82" t="s">
        <v>229</v>
      </c>
      <c r="B49" s="92" t="s">
        <v>112</v>
      </c>
      <c r="C49" s="84" t="s">
        <v>5</v>
      </c>
      <c r="D49" s="85" t="s">
        <v>7</v>
      </c>
      <c r="E49" s="86" t="s">
        <v>271</v>
      </c>
      <c r="F49" s="77" t="s">
        <v>195</v>
      </c>
      <c r="G49" s="154">
        <v>537930.2</v>
      </c>
      <c r="H49" s="59">
        <v>0</v>
      </c>
      <c r="I49" s="222">
        <f>G49+H49</f>
        <v>537930.2</v>
      </c>
      <c r="J49" s="132">
        <v>374159.7</v>
      </c>
    </row>
    <row r="50" spans="1:10" s="8" customFormat="1" ht="15.75" customHeight="1">
      <c r="A50" s="91" t="s">
        <v>56</v>
      </c>
      <c r="B50" s="92" t="s">
        <v>112</v>
      </c>
      <c r="C50" s="86" t="s">
        <v>5</v>
      </c>
      <c r="D50" s="79" t="s">
        <v>7</v>
      </c>
      <c r="E50" s="79" t="s">
        <v>55</v>
      </c>
      <c r="F50" s="79"/>
      <c r="G50" s="81">
        <f>G53+G55+G51</f>
        <v>3265.8</v>
      </c>
      <c r="H50" s="25">
        <f>H53+H55+H51</f>
        <v>0</v>
      </c>
      <c r="I50" s="38">
        <f>I53+I55+I51</f>
        <v>3265.8</v>
      </c>
      <c r="J50" s="220">
        <f>J53+J55+J51</f>
        <v>1003.3</v>
      </c>
    </row>
    <row r="51" spans="1:10" s="8" customFormat="1" ht="39.75" customHeight="1">
      <c r="A51" s="91" t="s">
        <v>392</v>
      </c>
      <c r="B51" s="92" t="s">
        <v>112</v>
      </c>
      <c r="C51" s="86" t="s">
        <v>5</v>
      </c>
      <c r="D51" s="79" t="s">
        <v>7</v>
      </c>
      <c r="E51" s="86" t="s">
        <v>366</v>
      </c>
      <c r="F51" s="79"/>
      <c r="G51" s="81">
        <f>G52</f>
        <v>3000</v>
      </c>
      <c r="H51" s="25">
        <f>H52</f>
        <v>0</v>
      </c>
      <c r="I51" s="38">
        <f>I52</f>
        <v>3000</v>
      </c>
      <c r="J51" s="220">
        <f>J52</f>
        <v>1003.3</v>
      </c>
    </row>
    <row r="52" spans="1:10" s="8" customFormat="1" ht="15.75" customHeight="1">
      <c r="A52" s="82" t="s">
        <v>198</v>
      </c>
      <c r="B52" s="92" t="s">
        <v>112</v>
      </c>
      <c r="C52" s="86" t="s">
        <v>5</v>
      </c>
      <c r="D52" s="79" t="s">
        <v>7</v>
      </c>
      <c r="E52" s="86" t="s">
        <v>366</v>
      </c>
      <c r="F52" s="79" t="s">
        <v>196</v>
      </c>
      <c r="G52" s="81">
        <v>3000</v>
      </c>
      <c r="H52" s="38">
        <v>0</v>
      </c>
      <c r="I52" s="38">
        <f>G52+H52</f>
        <v>3000</v>
      </c>
      <c r="J52" s="220">
        <v>1003.3</v>
      </c>
    </row>
    <row r="53" spans="1:10" s="16" customFormat="1" ht="25.5">
      <c r="A53" s="117" t="s">
        <v>272</v>
      </c>
      <c r="B53" s="92" t="s">
        <v>112</v>
      </c>
      <c r="C53" s="90" t="s">
        <v>5</v>
      </c>
      <c r="D53" s="79" t="s">
        <v>7</v>
      </c>
      <c r="E53" s="88" t="s">
        <v>207</v>
      </c>
      <c r="F53" s="89"/>
      <c r="G53" s="109">
        <f>G54</f>
        <v>41</v>
      </c>
      <c r="H53" s="36">
        <f>H54</f>
        <v>0</v>
      </c>
      <c r="I53" s="223">
        <f>I54</f>
        <v>41</v>
      </c>
      <c r="J53" s="239">
        <f>J54</f>
        <v>0</v>
      </c>
    </row>
    <row r="54" spans="1:10" s="16" customFormat="1" ht="12.75">
      <c r="A54" s="117" t="s">
        <v>198</v>
      </c>
      <c r="B54" s="92" t="s">
        <v>112</v>
      </c>
      <c r="C54" s="90" t="s">
        <v>5</v>
      </c>
      <c r="D54" s="79" t="s">
        <v>7</v>
      </c>
      <c r="E54" s="88" t="s">
        <v>207</v>
      </c>
      <c r="F54" s="89" t="s">
        <v>196</v>
      </c>
      <c r="G54" s="154">
        <v>41</v>
      </c>
      <c r="H54" s="60">
        <v>0</v>
      </c>
      <c r="I54" s="222">
        <f>G54+H54</f>
        <v>41</v>
      </c>
      <c r="J54" s="132">
        <v>0</v>
      </c>
    </row>
    <row r="55" spans="1:10" s="7" customFormat="1" ht="40.5" customHeight="1">
      <c r="A55" s="91" t="s">
        <v>343</v>
      </c>
      <c r="B55" s="83" t="s">
        <v>112</v>
      </c>
      <c r="C55" s="90" t="s">
        <v>5</v>
      </c>
      <c r="D55" s="79" t="s">
        <v>7</v>
      </c>
      <c r="E55" s="79" t="s">
        <v>344</v>
      </c>
      <c r="F55" s="87"/>
      <c r="G55" s="80">
        <f>G56</f>
        <v>224.8</v>
      </c>
      <c r="H55" s="17">
        <f>H56</f>
        <v>0</v>
      </c>
      <c r="I55" s="32">
        <f>I56</f>
        <v>224.8</v>
      </c>
      <c r="J55" s="218">
        <f>J56</f>
        <v>0</v>
      </c>
    </row>
    <row r="56" spans="1:10" s="7" customFormat="1" ht="12.75" customHeight="1">
      <c r="A56" s="117" t="s">
        <v>198</v>
      </c>
      <c r="B56" s="92" t="s">
        <v>112</v>
      </c>
      <c r="C56" s="90" t="s">
        <v>5</v>
      </c>
      <c r="D56" s="79" t="s">
        <v>7</v>
      </c>
      <c r="E56" s="79" t="s">
        <v>344</v>
      </c>
      <c r="F56" s="87" t="s">
        <v>196</v>
      </c>
      <c r="G56" s="80">
        <v>224.8</v>
      </c>
      <c r="H56" s="32">
        <v>0</v>
      </c>
      <c r="I56" s="47">
        <f>G56+H56</f>
        <v>224.8</v>
      </c>
      <c r="J56" s="218">
        <v>0</v>
      </c>
    </row>
    <row r="57" spans="1:10" s="16" customFormat="1" ht="12.75">
      <c r="A57" s="118" t="s">
        <v>59</v>
      </c>
      <c r="B57" s="92" t="s">
        <v>112</v>
      </c>
      <c r="C57" s="86" t="s">
        <v>5</v>
      </c>
      <c r="D57" s="79" t="s">
        <v>7</v>
      </c>
      <c r="E57" s="79" t="s">
        <v>81</v>
      </c>
      <c r="F57" s="79"/>
      <c r="G57" s="80">
        <f>G58</f>
        <v>46795.200000000004</v>
      </c>
      <c r="H57" s="34">
        <f>H58</f>
        <v>0</v>
      </c>
      <c r="I57" s="47">
        <f>I58</f>
        <v>46795.200000000004</v>
      </c>
      <c r="J57" s="218">
        <f>J58</f>
        <v>36594.399999999994</v>
      </c>
    </row>
    <row r="58" spans="1:10" s="16" customFormat="1" ht="45" customHeight="1">
      <c r="A58" s="118" t="s">
        <v>93</v>
      </c>
      <c r="B58" s="92" t="s">
        <v>112</v>
      </c>
      <c r="C58" s="86" t="s">
        <v>5</v>
      </c>
      <c r="D58" s="79" t="s">
        <v>7</v>
      </c>
      <c r="E58" s="79" t="s">
        <v>94</v>
      </c>
      <c r="F58" s="79"/>
      <c r="G58" s="80">
        <f>G63+G59+G65+G61</f>
        <v>46795.200000000004</v>
      </c>
      <c r="H58" s="34">
        <f>H63+H59+H65+H61</f>
        <v>0</v>
      </c>
      <c r="I58" s="47">
        <f>I63+I59+I65+I61</f>
        <v>46795.200000000004</v>
      </c>
      <c r="J58" s="218">
        <f>J63+J59+J65+J61</f>
        <v>36594.399999999994</v>
      </c>
    </row>
    <row r="59" spans="1:10" s="16" customFormat="1" ht="90">
      <c r="A59" s="180" t="s">
        <v>312</v>
      </c>
      <c r="B59" s="83" t="s">
        <v>112</v>
      </c>
      <c r="C59" s="76" t="s">
        <v>5</v>
      </c>
      <c r="D59" s="79" t="s">
        <v>7</v>
      </c>
      <c r="E59" s="79" t="s">
        <v>313</v>
      </c>
      <c r="F59" s="77"/>
      <c r="G59" s="80">
        <f>G60</f>
        <v>36749.4</v>
      </c>
      <c r="H59" s="34">
        <f>H60</f>
        <v>0</v>
      </c>
      <c r="I59" s="47">
        <f>I60</f>
        <v>36749.4</v>
      </c>
      <c r="J59" s="218">
        <f>J60</f>
        <v>30536.1</v>
      </c>
    </row>
    <row r="60" spans="1:10" s="16" customFormat="1" ht="12.75">
      <c r="A60" s="118" t="s">
        <v>198</v>
      </c>
      <c r="B60" s="83" t="s">
        <v>112</v>
      </c>
      <c r="C60" s="86" t="s">
        <v>5</v>
      </c>
      <c r="D60" s="79" t="s">
        <v>7</v>
      </c>
      <c r="E60" s="79" t="s">
        <v>313</v>
      </c>
      <c r="F60" s="77" t="s">
        <v>196</v>
      </c>
      <c r="G60" s="154">
        <v>36749.4</v>
      </c>
      <c r="H60" s="60">
        <v>0</v>
      </c>
      <c r="I60" s="222">
        <f>G60+H60</f>
        <v>36749.4</v>
      </c>
      <c r="J60" s="132">
        <v>30536.1</v>
      </c>
    </row>
    <row r="61" spans="1:10" s="16" customFormat="1" ht="25.5">
      <c r="A61" s="115" t="s">
        <v>277</v>
      </c>
      <c r="B61" s="83" t="s">
        <v>112</v>
      </c>
      <c r="C61" s="86" t="s">
        <v>5</v>
      </c>
      <c r="D61" s="79" t="s">
        <v>7</v>
      </c>
      <c r="E61" s="79" t="s">
        <v>255</v>
      </c>
      <c r="F61" s="77"/>
      <c r="G61" s="80">
        <f>G62</f>
        <v>6935.8</v>
      </c>
      <c r="H61" s="34">
        <f>H62</f>
        <v>0</v>
      </c>
      <c r="I61" s="47">
        <f>I62</f>
        <v>6935.8</v>
      </c>
      <c r="J61" s="218">
        <f>J62</f>
        <v>4945</v>
      </c>
    </row>
    <row r="62" spans="1:10" s="16" customFormat="1" ht="12.75">
      <c r="A62" s="118" t="s">
        <v>198</v>
      </c>
      <c r="B62" s="83" t="s">
        <v>112</v>
      </c>
      <c r="C62" s="86" t="s">
        <v>5</v>
      </c>
      <c r="D62" s="79" t="s">
        <v>7</v>
      </c>
      <c r="E62" s="79" t="s">
        <v>255</v>
      </c>
      <c r="F62" s="77" t="s">
        <v>196</v>
      </c>
      <c r="G62" s="154">
        <v>6935.8</v>
      </c>
      <c r="H62" s="60">
        <v>0</v>
      </c>
      <c r="I62" s="222">
        <f>G62+H62</f>
        <v>6935.8</v>
      </c>
      <c r="J62" s="132">
        <v>4945</v>
      </c>
    </row>
    <row r="63" spans="1:10" s="16" customFormat="1" ht="67.5" customHeight="1" hidden="1">
      <c r="A63" s="153" t="s">
        <v>305</v>
      </c>
      <c r="B63" s="92" t="s">
        <v>112</v>
      </c>
      <c r="C63" s="86" t="s">
        <v>5</v>
      </c>
      <c r="D63" s="79" t="s">
        <v>7</v>
      </c>
      <c r="E63" s="79" t="s">
        <v>306</v>
      </c>
      <c r="F63" s="79"/>
      <c r="G63" s="80">
        <f>G64</f>
        <v>0</v>
      </c>
      <c r="H63" s="34">
        <f>H64</f>
        <v>0</v>
      </c>
      <c r="I63" s="47">
        <f>I64</f>
        <v>0</v>
      </c>
      <c r="J63" s="218">
        <f>J64</f>
        <v>0</v>
      </c>
    </row>
    <row r="64" spans="1:10" s="16" customFormat="1" ht="38.25" hidden="1">
      <c r="A64" s="82" t="s">
        <v>229</v>
      </c>
      <c r="B64" s="92" t="s">
        <v>112</v>
      </c>
      <c r="C64" s="86" t="s">
        <v>5</v>
      </c>
      <c r="D64" s="79" t="s">
        <v>7</v>
      </c>
      <c r="E64" s="79" t="s">
        <v>306</v>
      </c>
      <c r="F64" s="79" t="s">
        <v>195</v>
      </c>
      <c r="G64" s="154">
        <v>0</v>
      </c>
      <c r="H64" s="60">
        <v>0</v>
      </c>
      <c r="I64" s="222">
        <f>G64+H64</f>
        <v>0</v>
      </c>
      <c r="J64" s="132">
        <v>0</v>
      </c>
    </row>
    <row r="65" spans="1:10" s="16" customFormat="1" ht="89.25">
      <c r="A65" s="91" t="s">
        <v>328</v>
      </c>
      <c r="B65" s="92" t="s">
        <v>112</v>
      </c>
      <c r="C65" s="92" t="s">
        <v>5</v>
      </c>
      <c r="D65" s="83" t="s">
        <v>7</v>
      </c>
      <c r="E65" s="92" t="s">
        <v>327</v>
      </c>
      <c r="F65" s="83"/>
      <c r="G65" s="182">
        <f>G66</f>
        <v>3110</v>
      </c>
      <c r="H65" s="56">
        <f>H66</f>
        <v>0</v>
      </c>
      <c r="I65" s="224">
        <f>I66</f>
        <v>3110</v>
      </c>
      <c r="J65" s="240">
        <f>J66</f>
        <v>1113.3</v>
      </c>
    </row>
    <row r="66" spans="1:10" s="16" customFormat="1" ht="12.75">
      <c r="A66" s="178" t="s">
        <v>198</v>
      </c>
      <c r="B66" s="83" t="s">
        <v>112</v>
      </c>
      <c r="C66" s="92" t="s">
        <v>5</v>
      </c>
      <c r="D66" s="83" t="s">
        <v>7</v>
      </c>
      <c r="E66" s="92" t="s">
        <v>327</v>
      </c>
      <c r="F66" s="83" t="s">
        <v>196</v>
      </c>
      <c r="G66" s="154">
        <v>3110</v>
      </c>
      <c r="H66" s="60">
        <v>0</v>
      </c>
      <c r="I66" s="222">
        <f>G66+H66</f>
        <v>3110</v>
      </c>
      <c r="J66" s="132">
        <v>1113.3</v>
      </c>
    </row>
    <row r="67" spans="1:10" s="9" customFormat="1" ht="15.75" customHeight="1">
      <c r="A67" s="82" t="s">
        <v>101</v>
      </c>
      <c r="B67" s="86" t="s">
        <v>112</v>
      </c>
      <c r="C67" s="106" t="s">
        <v>5</v>
      </c>
      <c r="D67" s="93" t="s">
        <v>7</v>
      </c>
      <c r="E67" s="93" t="s">
        <v>104</v>
      </c>
      <c r="F67" s="94"/>
      <c r="G67" s="183">
        <f>G72+G70+G76+G68+G74</f>
        <v>7513</v>
      </c>
      <c r="H67" s="19">
        <f>H72+H70+H76+H68+H74</f>
        <v>0</v>
      </c>
      <c r="I67" s="37">
        <f>I72+I70+I76+I68+I74</f>
        <v>7513</v>
      </c>
      <c r="J67" s="219">
        <f>J72+J70+J76+J68+J74</f>
        <v>6172.4</v>
      </c>
    </row>
    <row r="68" spans="1:10" s="7" customFormat="1" ht="24.75" customHeight="1">
      <c r="A68" s="82" t="s">
        <v>237</v>
      </c>
      <c r="B68" s="86" t="s">
        <v>112</v>
      </c>
      <c r="C68" s="86" t="s">
        <v>5</v>
      </c>
      <c r="D68" s="79" t="s">
        <v>7</v>
      </c>
      <c r="E68" s="79" t="s">
        <v>107</v>
      </c>
      <c r="F68" s="87"/>
      <c r="G68" s="81">
        <f>G69</f>
        <v>250</v>
      </c>
      <c r="H68" s="33">
        <f>H69</f>
        <v>0</v>
      </c>
      <c r="I68" s="49">
        <f>I69</f>
        <v>250</v>
      </c>
      <c r="J68" s="220">
        <f>J69</f>
        <v>244.5</v>
      </c>
    </row>
    <row r="69" spans="1:10" s="9" customFormat="1" ht="15.75" customHeight="1">
      <c r="A69" s="82" t="s">
        <v>198</v>
      </c>
      <c r="B69" s="86" t="s">
        <v>112</v>
      </c>
      <c r="C69" s="106" t="s">
        <v>5</v>
      </c>
      <c r="D69" s="93" t="s">
        <v>7</v>
      </c>
      <c r="E69" s="93" t="s">
        <v>107</v>
      </c>
      <c r="F69" s="94" t="s">
        <v>196</v>
      </c>
      <c r="G69" s="154">
        <v>250</v>
      </c>
      <c r="H69" s="61">
        <v>0</v>
      </c>
      <c r="I69" s="225">
        <f>G69+H69</f>
        <v>250</v>
      </c>
      <c r="J69" s="132">
        <v>244.5</v>
      </c>
    </row>
    <row r="70" spans="1:10" s="9" customFormat="1" ht="41.25" customHeight="1">
      <c r="A70" s="82" t="s">
        <v>273</v>
      </c>
      <c r="B70" s="86" t="s">
        <v>112</v>
      </c>
      <c r="C70" s="129" t="s">
        <v>5</v>
      </c>
      <c r="D70" s="77" t="s">
        <v>7</v>
      </c>
      <c r="E70" s="77" t="s">
        <v>115</v>
      </c>
      <c r="F70" s="95"/>
      <c r="G70" s="183">
        <f>G71</f>
        <v>110</v>
      </c>
      <c r="H70" s="37">
        <f>H71</f>
        <v>0</v>
      </c>
      <c r="I70" s="226">
        <f>I71</f>
        <v>110</v>
      </c>
      <c r="J70" s="219">
        <f>J71</f>
        <v>110</v>
      </c>
    </row>
    <row r="71" spans="1:10" s="9" customFormat="1" ht="15.75" customHeight="1">
      <c r="A71" s="82" t="s">
        <v>198</v>
      </c>
      <c r="B71" s="86" t="s">
        <v>112</v>
      </c>
      <c r="C71" s="129" t="s">
        <v>5</v>
      </c>
      <c r="D71" s="77" t="s">
        <v>7</v>
      </c>
      <c r="E71" s="77" t="s">
        <v>115</v>
      </c>
      <c r="F71" s="95" t="s">
        <v>196</v>
      </c>
      <c r="G71" s="154">
        <v>110</v>
      </c>
      <c r="H71" s="61">
        <v>0</v>
      </c>
      <c r="I71" s="225">
        <f>G71+H71</f>
        <v>110</v>
      </c>
      <c r="J71" s="132">
        <v>110</v>
      </c>
    </row>
    <row r="72" spans="1:10" s="8" customFormat="1" ht="37.5" customHeight="1">
      <c r="A72" s="82" t="s">
        <v>238</v>
      </c>
      <c r="B72" s="92" t="s">
        <v>112</v>
      </c>
      <c r="C72" s="86" t="s">
        <v>5</v>
      </c>
      <c r="D72" s="79" t="s">
        <v>7</v>
      </c>
      <c r="E72" s="79" t="s">
        <v>136</v>
      </c>
      <c r="F72" s="96"/>
      <c r="G72" s="81">
        <f>G73</f>
        <v>7102.8</v>
      </c>
      <c r="H72" s="33">
        <f>H73</f>
        <v>0</v>
      </c>
      <c r="I72" s="49">
        <f>I73</f>
        <v>7102.8</v>
      </c>
      <c r="J72" s="220">
        <f>J73</f>
        <v>5808.7</v>
      </c>
    </row>
    <row r="73" spans="1:10" s="8" customFormat="1" ht="12.75">
      <c r="A73" s="82" t="s">
        <v>198</v>
      </c>
      <c r="B73" s="92" t="s">
        <v>112</v>
      </c>
      <c r="C73" s="86" t="s">
        <v>5</v>
      </c>
      <c r="D73" s="79" t="s">
        <v>7</v>
      </c>
      <c r="E73" s="79" t="s">
        <v>136</v>
      </c>
      <c r="F73" s="96" t="s">
        <v>196</v>
      </c>
      <c r="G73" s="154">
        <v>7102.8</v>
      </c>
      <c r="H73" s="62">
        <v>0</v>
      </c>
      <c r="I73" s="222">
        <f>G73+H73</f>
        <v>7102.8</v>
      </c>
      <c r="J73" s="132">
        <v>5808.7</v>
      </c>
    </row>
    <row r="74" spans="1:10" s="9" customFormat="1" ht="63.75">
      <c r="A74" s="82" t="s">
        <v>347</v>
      </c>
      <c r="B74" s="86" t="s">
        <v>112</v>
      </c>
      <c r="C74" s="129" t="s">
        <v>5</v>
      </c>
      <c r="D74" s="77" t="s">
        <v>7</v>
      </c>
      <c r="E74" s="93" t="s">
        <v>348</v>
      </c>
      <c r="F74" s="94"/>
      <c r="G74" s="81">
        <f>G75</f>
        <v>9.2</v>
      </c>
      <c r="H74" s="28">
        <f>H75</f>
        <v>0</v>
      </c>
      <c r="I74" s="227">
        <f>I75</f>
        <v>9.2</v>
      </c>
      <c r="J74" s="220">
        <f>J75</f>
        <v>9.2</v>
      </c>
    </row>
    <row r="75" spans="1:10" s="9" customFormat="1" ht="12.75">
      <c r="A75" s="82" t="s">
        <v>198</v>
      </c>
      <c r="B75" s="86" t="s">
        <v>112</v>
      </c>
      <c r="C75" s="129" t="s">
        <v>5</v>
      </c>
      <c r="D75" s="77" t="s">
        <v>7</v>
      </c>
      <c r="E75" s="93" t="s">
        <v>348</v>
      </c>
      <c r="F75" s="95" t="s">
        <v>196</v>
      </c>
      <c r="G75" s="154">
        <v>9.2</v>
      </c>
      <c r="H75" s="61">
        <v>0</v>
      </c>
      <c r="I75" s="225">
        <f>G75+H75</f>
        <v>9.2</v>
      </c>
      <c r="J75" s="132">
        <v>9.2</v>
      </c>
    </row>
    <row r="76" spans="1:10" s="8" customFormat="1" ht="25.5">
      <c r="A76" s="82" t="s">
        <v>206</v>
      </c>
      <c r="B76" s="86" t="s">
        <v>112</v>
      </c>
      <c r="C76" s="86" t="s">
        <v>5</v>
      </c>
      <c r="D76" s="79" t="s">
        <v>7</v>
      </c>
      <c r="E76" s="79" t="s">
        <v>205</v>
      </c>
      <c r="F76" s="77"/>
      <c r="G76" s="81">
        <f>G77</f>
        <v>41</v>
      </c>
      <c r="H76" s="38">
        <f>H77</f>
        <v>0</v>
      </c>
      <c r="I76" s="49">
        <f>I77</f>
        <v>41</v>
      </c>
      <c r="J76" s="220">
        <f>J77</f>
        <v>0</v>
      </c>
    </row>
    <row r="77" spans="1:10" s="8" customFormat="1" ht="12.75">
      <c r="A77" s="82" t="s">
        <v>198</v>
      </c>
      <c r="B77" s="92" t="s">
        <v>112</v>
      </c>
      <c r="C77" s="86" t="s">
        <v>5</v>
      </c>
      <c r="D77" s="79" t="s">
        <v>7</v>
      </c>
      <c r="E77" s="79" t="s">
        <v>205</v>
      </c>
      <c r="F77" s="77" t="s">
        <v>196</v>
      </c>
      <c r="G77" s="154">
        <v>41</v>
      </c>
      <c r="H77" s="62">
        <v>0</v>
      </c>
      <c r="I77" s="222">
        <f>G77+H77</f>
        <v>41</v>
      </c>
      <c r="J77" s="132">
        <v>0</v>
      </c>
    </row>
    <row r="78" spans="1:10" s="8" customFormat="1" ht="12.75">
      <c r="A78" s="82" t="s">
        <v>45</v>
      </c>
      <c r="B78" s="92" t="s">
        <v>112</v>
      </c>
      <c r="C78" s="129" t="s">
        <v>5</v>
      </c>
      <c r="D78" s="77" t="s">
        <v>5</v>
      </c>
      <c r="E78" s="77"/>
      <c r="F78" s="77"/>
      <c r="G78" s="81">
        <f>G84+G79</f>
        <v>5100.7</v>
      </c>
      <c r="H78" s="38">
        <f>H84+H79</f>
        <v>0</v>
      </c>
      <c r="I78" s="49">
        <f>I84+I79</f>
        <v>5100.7</v>
      </c>
      <c r="J78" s="220">
        <f>J84+J79</f>
        <v>4809</v>
      </c>
    </row>
    <row r="79" spans="1:10" s="8" customFormat="1" ht="25.5">
      <c r="A79" s="117" t="s">
        <v>287</v>
      </c>
      <c r="B79" s="86" t="s">
        <v>112</v>
      </c>
      <c r="C79" s="88" t="s">
        <v>5</v>
      </c>
      <c r="D79" s="89" t="s">
        <v>5</v>
      </c>
      <c r="E79" s="97" t="s">
        <v>290</v>
      </c>
      <c r="F79" s="97"/>
      <c r="G79" s="81">
        <f aca="true" t="shared" si="5" ref="G79:J80">G80</f>
        <v>4930.7</v>
      </c>
      <c r="H79" s="38">
        <f t="shared" si="5"/>
        <v>0</v>
      </c>
      <c r="I79" s="49">
        <f t="shared" si="5"/>
        <v>4930.7</v>
      </c>
      <c r="J79" s="220">
        <f t="shared" si="5"/>
        <v>4639</v>
      </c>
    </row>
    <row r="80" spans="1:10" s="8" customFormat="1" ht="12.75">
      <c r="A80" s="117" t="s">
        <v>288</v>
      </c>
      <c r="B80" s="92" t="s">
        <v>112</v>
      </c>
      <c r="C80" s="88" t="s">
        <v>5</v>
      </c>
      <c r="D80" s="89" t="s">
        <v>5</v>
      </c>
      <c r="E80" s="97" t="s">
        <v>291</v>
      </c>
      <c r="F80" s="97"/>
      <c r="G80" s="81">
        <f t="shared" si="5"/>
        <v>4930.7</v>
      </c>
      <c r="H80" s="38">
        <f t="shared" si="5"/>
        <v>0</v>
      </c>
      <c r="I80" s="49">
        <f t="shared" si="5"/>
        <v>4930.7</v>
      </c>
      <c r="J80" s="220">
        <f t="shared" si="5"/>
        <v>4639</v>
      </c>
    </row>
    <row r="81" spans="1:10" s="8" customFormat="1" ht="12.75">
      <c r="A81" s="117" t="s">
        <v>289</v>
      </c>
      <c r="B81" s="92" t="s">
        <v>112</v>
      </c>
      <c r="C81" s="88" t="s">
        <v>5</v>
      </c>
      <c r="D81" s="89" t="s">
        <v>5</v>
      </c>
      <c r="E81" s="97" t="s">
        <v>292</v>
      </c>
      <c r="F81" s="97"/>
      <c r="G81" s="81">
        <f>G82+G83</f>
        <v>4930.7</v>
      </c>
      <c r="H81" s="38">
        <f>H82+H83</f>
        <v>0</v>
      </c>
      <c r="I81" s="49">
        <f>I82+I83</f>
        <v>4930.7</v>
      </c>
      <c r="J81" s="220">
        <f>J82+J83</f>
        <v>4639</v>
      </c>
    </row>
    <row r="82" spans="1:10" s="8" customFormat="1" ht="12.75">
      <c r="A82" s="82" t="s">
        <v>76</v>
      </c>
      <c r="B82" s="92" t="s">
        <v>112</v>
      </c>
      <c r="C82" s="86" t="s">
        <v>5</v>
      </c>
      <c r="D82" s="79" t="s">
        <v>5</v>
      </c>
      <c r="E82" s="79" t="s">
        <v>292</v>
      </c>
      <c r="F82" s="77" t="s">
        <v>121</v>
      </c>
      <c r="G82" s="154">
        <v>980.1</v>
      </c>
      <c r="H82" s="62">
        <v>0</v>
      </c>
      <c r="I82" s="222">
        <f>G82+H82</f>
        <v>980.1</v>
      </c>
      <c r="J82" s="132">
        <v>979.3</v>
      </c>
    </row>
    <row r="83" spans="1:10" s="8" customFormat="1" ht="14.25" customHeight="1">
      <c r="A83" s="82" t="s">
        <v>198</v>
      </c>
      <c r="B83" s="86" t="s">
        <v>112</v>
      </c>
      <c r="C83" s="86" t="s">
        <v>5</v>
      </c>
      <c r="D83" s="79" t="s">
        <v>5</v>
      </c>
      <c r="E83" s="79" t="s">
        <v>292</v>
      </c>
      <c r="F83" s="77" t="s">
        <v>196</v>
      </c>
      <c r="G83" s="154">
        <v>3950.6</v>
      </c>
      <c r="H83" s="62">
        <v>0</v>
      </c>
      <c r="I83" s="222">
        <f>G83+H83</f>
        <v>3950.6</v>
      </c>
      <c r="J83" s="132">
        <v>3659.7</v>
      </c>
    </row>
    <row r="84" spans="1:10" s="9" customFormat="1" ht="15.75" customHeight="1">
      <c r="A84" s="82" t="s">
        <v>101</v>
      </c>
      <c r="B84" s="86" t="s">
        <v>112</v>
      </c>
      <c r="C84" s="106" t="s">
        <v>5</v>
      </c>
      <c r="D84" s="93" t="s">
        <v>5</v>
      </c>
      <c r="E84" s="93" t="s">
        <v>104</v>
      </c>
      <c r="F84" s="98"/>
      <c r="G84" s="183">
        <f>G85</f>
        <v>170</v>
      </c>
      <c r="H84" s="39">
        <f>H85</f>
        <v>0</v>
      </c>
      <c r="I84" s="226">
        <f>I85</f>
        <v>170</v>
      </c>
      <c r="J84" s="219">
        <f>J85</f>
        <v>170</v>
      </c>
    </row>
    <row r="85" spans="1:10" s="8" customFormat="1" ht="38.25" customHeight="1">
      <c r="A85" s="82" t="s">
        <v>238</v>
      </c>
      <c r="B85" s="92" t="s">
        <v>112</v>
      </c>
      <c r="C85" s="86" t="s">
        <v>5</v>
      </c>
      <c r="D85" s="79" t="s">
        <v>5</v>
      </c>
      <c r="E85" s="79" t="s">
        <v>136</v>
      </c>
      <c r="F85" s="77"/>
      <c r="G85" s="81">
        <f>G87+G86</f>
        <v>170</v>
      </c>
      <c r="H85" s="38">
        <f>H87+H86</f>
        <v>0</v>
      </c>
      <c r="I85" s="49">
        <f>I87+I86</f>
        <v>170</v>
      </c>
      <c r="J85" s="220">
        <f>J87+J86</f>
        <v>170</v>
      </c>
    </row>
    <row r="86" spans="1:10" s="8" customFormat="1" ht="15" customHeight="1">
      <c r="A86" s="82" t="s">
        <v>76</v>
      </c>
      <c r="B86" s="92" t="s">
        <v>112</v>
      </c>
      <c r="C86" s="86" t="s">
        <v>5</v>
      </c>
      <c r="D86" s="79" t="s">
        <v>5</v>
      </c>
      <c r="E86" s="79" t="s">
        <v>136</v>
      </c>
      <c r="F86" s="96" t="s">
        <v>121</v>
      </c>
      <c r="G86" s="154">
        <v>150</v>
      </c>
      <c r="H86" s="62"/>
      <c r="I86" s="222">
        <f>G86+H86</f>
        <v>150</v>
      </c>
      <c r="J86" s="132">
        <v>150</v>
      </c>
    </row>
    <row r="87" spans="1:10" s="8" customFormat="1" ht="12.75">
      <c r="A87" s="82" t="s">
        <v>198</v>
      </c>
      <c r="B87" s="92" t="s">
        <v>112</v>
      </c>
      <c r="C87" s="86" t="s">
        <v>5</v>
      </c>
      <c r="D87" s="79" t="s">
        <v>5</v>
      </c>
      <c r="E87" s="79" t="s">
        <v>136</v>
      </c>
      <c r="F87" s="96" t="s">
        <v>196</v>
      </c>
      <c r="G87" s="154">
        <v>20</v>
      </c>
      <c r="H87" s="62"/>
      <c r="I87" s="222">
        <f>G87+H87</f>
        <v>20</v>
      </c>
      <c r="J87" s="132">
        <v>20</v>
      </c>
    </row>
    <row r="88" spans="1:10" s="8" customFormat="1" ht="12.75">
      <c r="A88" s="82" t="s">
        <v>31</v>
      </c>
      <c r="B88" s="92" t="s">
        <v>112</v>
      </c>
      <c r="C88" s="129" t="s">
        <v>5</v>
      </c>
      <c r="D88" s="77" t="s">
        <v>18</v>
      </c>
      <c r="E88" s="77"/>
      <c r="F88" s="96"/>
      <c r="G88" s="81">
        <f>G89+G92+G96</f>
        <v>12122</v>
      </c>
      <c r="H88" s="33">
        <f>H89+H92+H96</f>
        <v>0</v>
      </c>
      <c r="I88" s="49">
        <f>I89+I92+I96</f>
        <v>12122</v>
      </c>
      <c r="J88" s="220">
        <f>J89+J92+J96</f>
        <v>8271.3</v>
      </c>
    </row>
    <row r="89" spans="1:10" s="7" customFormat="1" ht="38.25" customHeight="1">
      <c r="A89" s="82" t="s">
        <v>135</v>
      </c>
      <c r="B89" s="92" t="s">
        <v>112</v>
      </c>
      <c r="C89" s="129" t="s">
        <v>5</v>
      </c>
      <c r="D89" s="77" t="s">
        <v>18</v>
      </c>
      <c r="E89" s="77" t="s">
        <v>123</v>
      </c>
      <c r="F89" s="96"/>
      <c r="G89" s="80">
        <f aca="true" t="shared" si="6" ref="G89:J90">G90</f>
        <v>9584.2</v>
      </c>
      <c r="H89" s="32">
        <f t="shared" si="6"/>
        <v>0</v>
      </c>
      <c r="I89" s="47">
        <f t="shared" si="6"/>
        <v>9584.2</v>
      </c>
      <c r="J89" s="218">
        <f t="shared" si="6"/>
        <v>6457.8</v>
      </c>
    </row>
    <row r="90" spans="1:10" s="9" customFormat="1" ht="12.75">
      <c r="A90" s="82" t="s">
        <v>21</v>
      </c>
      <c r="B90" s="92" t="s">
        <v>112</v>
      </c>
      <c r="C90" s="129" t="s">
        <v>5</v>
      </c>
      <c r="D90" s="77" t="s">
        <v>18</v>
      </c>
      <c r="E90" s="77" t="s">
        <v>125</v>
      </c>
      <c r="F90" s="95"/>
      <c r="G90" s="184">
        <f t="shared" si="6"/>
        <v>9584.2</v>
      </c>
      <c r="H90" s="40">
        <f t="shared" si="6"/>
        <v>0</v>
      </c>
      <c r="I90" s="50">
        <f t="shared" si="6"/>
        <v>9584.2</v>
      </c>
      <c r="J90" s="241">
        <f t="shared" si="6"/>
        <v>6457.8</v>
      </c>
    </row>
    <row r="91" spans="1:10" s="8" customFormat="1" ht="12.75">
      <c r="A91" s="82" t="s">
        <v>76</v>
      </c>
      <c r="B91" s="92" t="s">
        <v>112</v>
      </c>
      <c r="C91" s="129" t="s">
        <v>5</v>
      </c>
      <c r="D91" s="77" t="s">
        <v>18</v>
      </c>
      <c r="E91" s="77" t="s">
        <v>125</v>
      </c>
      <c r="F91" s="96" t="s">
        <v>121</v>
      </c>
      <c r="G91" s="154">
        <v>9584.2</v>
      </c>
      <c r="H91" s="62">
        <v>0</v>
      </c>
      <c r="I91" s="222">
        <f>G91+H91</f>
        <v>9584.2</v>
      </c>
      <c r="J91" s="132">
        <v>6457.8</v>
      </c>
    </row>
    <row r="92" spans="1:10" s="9" customFormat="1" ht="14.25" customHeight="1">
      <c r="A92" s="82" t="s">
        <v>59</v>
      </c>
      <c r="B92" s="92" t="s">
        <v>112</v>
      </c>
      <c r="C92" s="129" t="s">
        <v>5</v>
      </c>
      <c r="D92" s="77" t="s">
        <v>18</v>
      </c>
      <c r="E92" s="77" t="s">
        <v>81</v>
      </c>
      <c r="F92" s="95"/>
      <c r="G92" s="184">
        <f aca="true" t="shared" si="7" ref="G92:J94">G93</f>
        <v>2468.8</v>
      </c>
      <c r="H92" s="40">
        <f t="shared" si="7"/>
        <v>0</v>
      </c>
      <c r="I92" s="50">
        <f t="shared" si="7"/>
        <v>2468.8</v>
      </c>
      <c r="J92" s="241">
        <f t="shared" si="7"/>
        <v>1744.5</v>
      </c>
    </row>
    <row r="93" spans="1:10" s="9" customFormat="1" ht="53.25" customHeight="1">
      <c r="A93" s="82" t="s">
        <v>82</v>
      </c>
      <c r="B93" s="92" t="s">
        <v>112</v>
      </c>
      <c r="C93" s="129" t="s">
        <v>5</v>
      </c>
      <c r="D93" s="77" t="s">
        <v>18</v>
      </c>
      <c r="E93" s="77" t="s">
        <v>83</v>
      </c>
      <c r="F93" s="95"/>
      <c r="G93" s="184">
        <f t="shared" si="7"/>
        <v>2468.8</v>
      </c>
      <c r="H93" s="40">
        <f t="shared" si="7"/>
        <v>0</v>
      </c>
      <c r="I93" s="50">
        <f t="shared" si="7"/>
        <v>2468.8</v>
      </c>
      <c r="J93" s="241">
        <f t="shared" si="7"/>
        <v>1744.5</v>
      </c>
    </row>
    <row r="94" spans="1:10" s="9" customFormat="1" ht="27.75" customHeight="1">
      <c r="A94" s="82" t="s">
        <v>84</v>
      </c>
      <c r="B94" s="92" t="s">
        <v>112</v>
      </c>
      <c r="C94" s="129" t="s">
        <v>5</v>
      </c>
      <c r="D94" s="77" t="s">
        <v>18</v>
      </c>
      <c r="E94" s="77" t="s">
        <v>85</v>
      </c>
      <c r="F94" s="95"/>
      <c r="G94" s="184">
        <f t="shared" si="7"/>
        <v>2468.8</v>
      </c>
      <c r="H94" s="40">
        <f t="shared" si="7"/>
        <v>0</v>
      </c>
      <c r="I94" s="50">
        <f t="shared" si="7"/>
        <v>2468.8</v>
      </c>
      <c r="J94" s="241">
        <f t="shared" si="7"/>
        <v>1744.5</v>
      </c>
    </row>
    <row r="95" spans="1:10" s="9" customFormat="1" ht="12.75">
      <c r="A95" s="82" t="s">
        <v>76</v>
      </c>
      <c r="B95" s="92" t="s">
        <v>112</v>
      </c>
      <c r="C95" s="129" t="s">
        <v>5</v>
      </c>
      <c r="D95" s="77" t="s">
        <v>18</v>
      </c>
      <c r="E95" s="77" t="s">
        <v>85</v>
      </c>
      <c r="F95" s="95" t="s">
        <v>121</v>
      </c>
      <c r="G95" s="154">
        <v>2468.8</v>
      </c>
      <c r="H95" s="61">
        <v>0</v>
      </c>
      <c r="I95" s="225">
        <f>G95+H95</f>
        <v>2468.8</v>
      </c>
      <c r="J95" s="132">
        <v>1744.5</v>
      </c>
    </row>
    <row r="96" spans="1:10" s="9" customFormat="1" ht="12.75" customHeight="1">
      <c r="A96" s="82" t="s">
        <v>101</v>
      </c>
      <c r="B96" s="86" t="s">
        <v>112</v>
      </c>
      <c r="C96" s="106" t="s">
        <v>5</v>
      </c>
      <c r="D96" s="93" t="s">
        <v>18</v>
      </c>
      <c r="E96" s="93" t="s">
        <v>104</v>
      </c>
      <c r="F96" s="94"/>
      <c r="G96" s="183">
        <f aca="true" t="shared" si="8" ref="G96:J97">G97</f>
        <v>69</v>
      </c>
      <c r="H96" s="37">
        <f t="shared" si="8"/>
        <v>0</v>
      </c>
      <c r="I96" s="226">
        <f t="shared" si="8"/>
        <v>69</v>
      </c>
      <c r="J96" s="219">
        <f t="shared" si="8"/>
        <v>69</v>
      </c>
    </row>
    <row r="97" spans="1:10" s="9" customFormat="1" ht="38.25" customHeight="1">
      <c r="A97" s="82" t="s">
        <v>238</v>
      </c>
      <c r="B97" s="86" t="s">
        <v>112</v>
      </c>
      <c r="C97" s="129" t="s">
        <v>5</v>
      </c>
      <c r="D97" s="77" t="s">
        <v>18</v>
      </c>
      <c r="E97" s="77" t="s">
        <v>136</v>
      </c>
      <c r="F97" s="95"/>
      <c r="G97" s="184">
        <f t="shared" si="8"/>
        <v>69</v>
      </c>
      <c r="H97" s="40">
        <f t="shared" si="8"/>
        <v>0</v>
      </c>
      <c r="I97" s="50">
        <f t="shared" si="8"/>
        <v>69</v>
      </c>
      <c r="J97" s="241">
        <f t="shared" si="8"/>
        <v>69</v>
      </c>
    </row>
    <row r="98" spans="1:10" s="9" customFormat="1" ht="12.75">
      <c r="A98" s="82" t="s">
        <v>76</v>
      </c>
      <c r="B98" s="86" t="s">
        <v>112</v>
      </c>
      <c r="C98" s="129" t="s">
        <v>5</v>
      </c>
      <c r="D98" s="77" t="s">
        <v>18</v>
      </c>
      <c r="E98" s="77" t="s">
        <v>136</v>
      </c>
      <c r="F98" s="95" t="s">
        <v>121</v>
      </c>
      <c r="G98" s="154">
        <v>69</v>
      </c>
      <c r="H98" s="61">
        <v>0</v>
      </c>
      <c r="I98" s="225">
        <f>G98+H98</f>
        <v>69</v>
      </c>
      <c r="J98" s="132">
        <v>69</v>
      </c>
    </row>
    <row r="99" spans="1:10" s="9" customFormat="1" ht="12.75">
      <c r="A99" s="82" t="s">
        <v>11</v>
      </c>
      <c r="B99" s="92" t="s">
        <v>112</v>
      </c>
      <c r="C99" s="129" t="s">
        <v>20</v>
      </c>
      <c r="D99" s="77"/>
      <c r="E99" s="77"/>
      <c r="F99" s="95"/>
      <c r="G99" s="184">
        <f>G100</f>
        <v>14977.4</v>
      </c>
      <c r="H99" s="40">
        <f>H100</f>
        <v>0</v>
      </c>
      <c r="I99" s="50">
        <f>I100</f>
        <v>14977.4</v>
      </c>
      <c r="J99" s="241">
        <f>J100</f>
        <v>8959.8</v>
      </c>
    </row>
    <row r="100" spans="1:10" s="9" customFormat="1" ht="13.5" customHeight="1">
      <c r="A100" s="82" t="s">
        <v>118</v>
      </c>
      <c r="B100" s="92" t="s">
        <v>112</v>
      </c>
      <c r="C100" s="129" t="s">
        <v>20</v>
      </c>
      <c r="D100" s="77" t="s">
        <v>2</v>
      </c>
      <c r="E100" s="77"/>
      <c r="F100" s="95"/>
      <c r="G100" s="184">
        <f>G108+G112+G101</f>
        <v>14977.4</v>
      </c>
      <c r="H100" s="40">
        <f>H108+H112+H101</f>
        <v>0</v>
      </c>
      <c r="I100" s="50">
        <f>I108+I112+I101</f>
        <v>14977.4</v>
      </c>
      <c r="J100" s="241">
        <f>J108+J112+J101</f>
        <v>8959.8</v>
      </c>
    </row>
    <row r="101" spans="1:10" s="9" customFormat="1" ht="13.5" customHeight="1">
      <c r="A101" s="82" t="s">
        <v>89</v>
      </c>
      <c r="B101" s="92" t="s">
        <v>112</v>
      </c>
      <c r="C101" s="86" t="s">
        <v>20</v>
      </c>
      <c r="D101" s="77" t="s">
        <v>2</v>
      </c>
      <c r="E101" s="77" t="s">
        <v>40</v>
      </c>
      <c r="F101" s="96"/>
      <c r="G101" s="184">
        <f>G105+G102</f>
        <v>5702.4</v>
      </c>
      <c r="H101" s="40">
        <f>H105+H102</f>
        <v>0</v>
      </c>
      <c r="I101" s="50">
        <f>I105+I102</f>
        <v>5702.4</v>
      </c>
      <c r="J101" s="241">
        <f>J105+J102</f>
        <v>4583.7</v>
      </c>
    </row>
    <row r="102" spans="1:10" s="16" customFormat="1" ht="38.25">
      <c r="A102" s="117" t="s">
        <v>281</v>
      </c>
      <c r="B102" s="92" t="s">
        <v>112</v>
      </c>
      <c r="C102" s="88" t="s">
        <v>20</v>
      </c>
      <c r="D102" s="89" t="s">
        <v>2</v>
      </c>
      <c r="E102" s="89" t="s">
        <v>284</v>
      </c>
      <c r="F102" s="108"/>
      <c r="G102" s="185">
        <f aca="true" t="shared" si="9" ref="G102:J103">G103</f>
        <v>1118.7</v>
      </c>
      <c r="H102" s="41">
        <f t="shared" si="9"/>
        <v>0</v>
      </c>
      <c r="I102" s="228">
        <f t="shared" si="9"/>
        <v>1118.7</v>
      </c>
      <c r="J102" s="242">
        <f t="shared" si="9"/>
        <v>0</v>
      </c>
    </row>
    <row r="103" spans="1:10" s="16" customFormat="1" ht="51">
      <c r="A103" s="117" t="s">
        <v>282</v>
      </c>
      <c r="B103" s="86" t="s">
        <v>112</v>
      </c>
      <c r="C103" s="88" t="s">
        <v>20</v>
      </c>
      <c r="D103" s="89" t="s">
        <v>2</v>
      </c>
      <c r="E103" s="89" t="s">
        <v>283</v>
      </c>
      <c r="F103" s="108"/>
      <c r="G103" s="185">
        <f t="shared" si="9"/>
        <v>1118.7</v>
      </c>
      <c r="H103" s="41">
        <f t="shared" si="9"/>
        <v>0</v>
      </c>
      <c r="I103" s="228">
        <f t="shared" si="9"/>
        <v>1118.7</v>
      </c>
      <c r="J103" s="242">
        <f t="shared" si="9"/>
        <v>0</v>
      </c>
    </row>
    <row r="104" spans="1:10" s="16" customFormat="1" ht="12.75">
      <c r="A104" s="117" t="s">
        <v>54</v>
      </c>
      <c r="B104" s="86" t="s">
        <v>112</v>
      </c>
      <c r="C104" s="88" t="s">
        <v>20</v>
      </c>
      <c r="D104" s="89" t="s">
        <v>2</v>
      </c>
      <c r="E104" s="89" t="s">
        <v>283</v>
      </c>
      <c r="F104" s="108" t="s">
        <v>87</v>
      </c>
      <c r="G104" s="154">
        <v>1118.7</v>
      </c>
      <c r="H104" s="60">
        <v>0</v>
      </c>
      <c r="I104" s="222">
        <f>G104+H104</f>
        <v>1118.7</v>
      </c>
      <c r="J104" s="132">
        <v>0</v>
      </c>
    </row>
    <row r="105" spans="1:10" s="9" customFormat="1" ht="53.25" customHeight="1">
      <c r="A105" s="117" t="s">
        <v>158</v>
      </c>
      <c r="B105" s="86" t="s">
        <v>112</v>
      </c>
      <c r="C105" s="86" t="s">
        <v>20</v>
      </c>
      <c r="D105" s="77" t="s">
        <v>2</v>
      </c>
      <c r="E105" s="77" t="s">
        <v>90</v>
      </c>
      <c r="F105" s="96"/>
      <c r="G105" s="184">
        <f aca="true" t="shared" si="10" ref="G105:J106">G106</f>
        <v>4583.7</v>
      </c>
      <c r="H105" s="40">
        <f t="shared" si="10"/>
        <v>0</v>
      </c>
      <c r="I105" s="50">
        <f t="shared" si="10"/>
        <v>4583.7</v>
      </c>
      <c r="J105" s="241">
        <f t="shared" si="10"/>
        <v>4583.7</v>
      </c>
    </row>
    <row r="106" spans="1:10" s="9" customFormat="1" ht="63.75" customHeight="1">
      <c r="A106" s="117" t="s">
        <v>157</v>
      </c>
      <c r="B106" s="92" t="s">
        <v>112</v>
      </c>
      <c r="C106" s="86" t="s">
        <v>20</v>
      </c>
      <c r="D106" s="77" t="s">
        <v>2</v>
      </c>
      <c r="E106" s="77" t="s">
        <v>156</v>
      </c>
      <c r="F106" s="96"/>
      <c r="G106" s="184">
        <f t="shared" si="10"/>
        <v>4583.7</v>
      </c>
      <c r="H106" s="40">
        <f t="shared" si="10"/>
        <v>0</v>
      </c>
      <c r="I106" s="50">
        <f t="shared" si="10"/>
        <v>4583.7</v>
      </c>
      <c r="J106" s="241">
        <f t="shared" si="10"/>
        <v>4583.7</v>
      </c>
    </row>
    <row r="107" spans="1:10" s="9" customFormat="1" ht="12.75" customHeight="1">
      <c r="A107" s="82" t="s">
        <v>54</v>
      </c>
      <c r="B107" s="92" t="s">
        <v>112</v>
      </c>
      <c r="C107" s="86" t="s">
        <v>20</v>
      </c>
      <c r="D107" s="77" t="s">
        <v>2</v>
      </c>
      <c r="E107" s="77" t="s">
        <v>156</v>
      </c>
      <c r="F107" s="96" t="s">
        <v>87</v>
      </c>
      <c r="G107" s="154">
        <v>4583.7</v>
      </c>
      <c r="H107" s="61">
        <v>0</v>
      </c>
      <c r="I107" s="225">
        <f>G107+H107</f>
        <v>4583.7</v>
      </c>
      <c r="J107" s="132">
        <v>4583.7</v>
      </c>
    </row>
    <row r="108" spans="1:10" s="8" customFormat="1" ht="15" customHeight="1">
      <c r="A108" s="82" t="s">
        <v>58</v>
      </c>
      <c r="B108" s="92" t="s">
        <v>112</v>
      </c>
      <c r="C108" s="86" t="s">
        <v>20</v>
      </c>
      <c r="D108" s="79" t="s">
        <v>2</v>
      </c>
      <c r="E108" s="77" t="s">
        <v>57</v>
      </c>
      <c r="F108" s="96"/>
      <c r="G108" s="80">
        <f aca="true" t="shared" si="11" ref="G108:J110">G109</f>
        <v>8169</v>
      </c>
      <c r="H108" s="32">
        <f t="shared" si="11"/>
        <v>0</v>
      </c>
      <c r="I108" s="47">
        <f t="shared" si="11"/>
        <v>8169</v>
      </c>
      <c r="J108" s="218">
        <f t="shared" si="11"/>
        <v>3726.1</v>
      </c>
    </row>
    <row r="109" spans="1:10" s="8" customFormat="1" ht="51" customHeight="1">
      <c r="A109" s="82" t="s">
        <v>116</v>
      </c>
      <c r="B109" s="92" t="s">
        <v>112</v>
      </c>
      <c r="C109" s="86" t="s">
        <v>20</v>
      </c>
      <c r="D109" s="79" t="s">
        <v>2</v>
      </c>
      <c r="E109" s="77" t="s">
        <v>117</v>
      </c>
      <c r="F109" s="96"/>
      <c r="G109" s="80">
        <f t="shared" si="11"/>
        <v>8169</v>
      </c>
      <c r="H109" s="32">
        <f t="shared" si="11"/>
        <v>0</v>
      </c>
      <c r="I109" s="47">
        <f t="shared" si="11"/>
        <v>8169</v>
      </c>
      <c r="J109" s="218">
        <f t="shared" si="11"/>
        <v>3726.1</v>
      </c>
    </row>
    <row r="110" spans="1:10" s="8" customFormat="1" ht="64.5" customHeight="1">
      <c r="A110" s="82" t="s">
        <v>185</v>
      </c>
      <c r="B110" s="92" t="s">
        <v>112</v>
      </c>
      <c r="C110" s="86" t="s">
        <v>20</v>
      </c>
      <c r="D110" s="79" t="s">
        <v>2</v>
      </c>
      <c r="E110" s="77" t="s">
        <v>128</v>
      </c>
      <c r="F110" s="96"/>
      <c r="G110" s="80">
        <f t="shared" si="11"/>
        <v>8169</v>
      </c>
      <c r="H110" s="32">
        <f t="shared" si="11"/>
        <v>0</v>
      </c>
      <c r="I110" s="47">
        <f t="shared" si="11"/>
        <v>8169</v>
      </c>
      <c r="J110" s="218">
        <f t="shared" si="11"/>
        <v>3726.1</v>
      </c>
    </row>
    <row r="111" spans="1:10" s="8" customFormat="1" ht="12.75">
      <c r="A111" s="82" t="s">
        <v>198</v>
      </c>
      <c r="B111" s="92" t="s">
        <v>112</v>
      </c>
      <c r="C111" s="86" t="s">
        <v>20</v>
      </c>
      <c r="D111" s="79" t="s">
        <v>2</v>
      </c>
      <c r="E111" s="77" t="s">
        <v>128</v>
      </c>
      <c r="F111" s="96" t="s">
        <v>196</v>
      </c>
      <c r="G111" s="154">
        <v>8169</v>
      </c>
      <c r="H111" s="62">
        <v>0</v>
      </c>
      <c r="I111" s="222">
        <f>G111+H111</f>
        <v>8169</v>
      </c>
      <c r="J111" s="132">
        <v>3726.1</v>
      </c>
    </row>
    <row r="112" spans="1:10" s="8" customFormat="1" ht="14.25" customHeight="1">
      <c r="A112" s="82" t="s">
        <v>59</v>
      </c>
      <c r="B112" s="92" t="s">
        <v>112</v>
      </c>
      <c r="C112" s="86" t="s">
        <v>20</v>
      </c>
      <c r="D112" s="79" t="s">
        <v>2</v>
      </c>
      <c r="E112" s="79" t="s">
        <v>81</v>
      </c>
      <c r="F112" s="96"/>
      <c r="G112" s="81">
        <f aca="true" t="shared" si="12" ref="G112:J114">G113</f>
        <v>1106</v>
      </c>
      <c r="H112" s="33">
        <f t="shared" si="12"/>
        <v>0</v>
      </c>
      <c r="I112" s="49">
        <f t="shared" si="12"/>
        <v>1106</v>
      </c>
      <c r="J112" s="220">
        <f t="shared" si="12"/>
        <v>650</v>
      </c>
    </row>
    <row r="113" spans="1:10" s="7" customFormat="1" ht="36.75" customHeight="1">
      <c r="A113" s="82" t="s">
        <v>93</v>
      </c>
      <c r="B113" s="92" t="s">
        <v>112</v>
      </c>
      <c r="C113" s="86" t="s">
        <v>20</v>
      </c>
      <c r="D113" s="79" t="s">
        <v>2</v>
      </c>
      <c r="E113" s="77" t="s">
        <v>94</v>
      </c>
      <c r="F113" s="96"/>
      <c r="G113" s="80">
        <f t="shared" si="12"/>
        <v>1106</v>
      </c>
      <c r="H113" s="32">
        <f t="shared" si="12"/>
        <v>0</v>
      </c>
      <c r="I113" s="47">
        <f t="shared" si="12"/>
        <v>1106</v>
      </c>
      <c r="J113" s="218">
        <f t="shared" si="12"/>
        <v>650</v>
      </c>
    </row>
    <row r="114" spans="1:10" s="7" customFormat="1" ht="38.25">
      <c r="A114" s="117" t="s">
        <v>279</v>
      </c>
      <c r="B114" s="92" t="s">
        <v>112</v>
      </c>
      <c r="C114" s="86" t="s">
        <v>20</v>
      </c>
      <c r="D114" s="79" t="s">
        <v>2</v>
      </c>
      <c r="E114" s="77" t="s">
        <v>127</v>
      </c>
      <c r="F114" s="96"/>
      <c r="G114" s="80">
        <f t="shared" si="12"/>
        <v>1106</v>
      </c>
      <c r="H114" s="32">
        <f>H115</f>
        <v>0</v>
      </c>
      <c r="I114" s="47">
        <f t="shared" si="12"/>
        <v>1106</v>
      </c>
      <c r="J114" s="218">
        <f t="shared" si="12"/>
        <v>650</v>
      </c>
    </row>
    <row r="115" spans="1:10" s="7" customFormat="1" ht="13.5" thickBot="1">
      <c r="A115" s="146" t="s">
        <v>198</v>
      </c>
      <c r="B115" s="208" t="s">
        <v>112</v>
      </c>
      <c r="C115" s="197" t="s">
        <v>20</v>
      </c>
      <c r="D115" s="99" t="s">
        <v>2</v>
      </c>
      <c r="E115" s="100" t="s">
        <v>127</v>
      </c>
      <c r="F115" s="216" t="s">
        <v>196</v>
      </c>
      <c r="G115" s="154">
        <v>1106</v>
      </c>
      <c r="H115" s="59">
        <v>0</v>
      </c>
      <c r="I115" s="222">
        <f>G115+H115</f>
        <v>1106</v>
      </c>
      <c r="J115" s="132">
        <v>650</v>
      </c>
    </row>
    <row r="116" spans="1:10" s="1" customFormat="1" ht="25.5">
      <c r="A116" s="181" t="s">
        <v>247</v>
      </c>
      <c r="B116" s="209" t="s">
        <v>109</v>
      </c>
      <c r="C116" s="198"/>
      <c r="D116" s="101"/>
      <c r="E116" s="101"/>
      <c r="F116" s="102"/>
      <c r="G116" s="186">
        <f>G117+G148+G161+G143</f>
        <v>61219</v>
      </c>
      <c r="H116" s="42">
        <f>H117+H148+H161+H143</f>
        <v>0</v>
      </c>
      <c r="I116" s="46">
        <f>I117+I148+I161+I143</f>
        <v>61008.5</v>
      </c>
      <c r="J116" s="243">
        <f>J117+J148+J161+J143</f>
        <v>45973.8</v>
      </c>
    </row>
    <row r="117" spans="1:10" s="7" customFormat="1" ht="12.75">
      <c r="A117" s="114" t="s">
        <v>16</v>
      </c>
      <c r="B117" s="86" t="s">
        <v>109</v>
      </c>
      <c r="C117" s="129" t="s">
        <v>0</v>
      </c>
      <c r="D117" s="77"/>
      <c r="E117" s="77"/>
      <c r="F117" s="96"/>
      <c r="G117" s="80">
        <f>G126+G134+G138+G118+G130</f>
        <v>10130.5</v>
      </c>
      <c r="H117" s="32">
        <f>H126+H134+H138+H118+H130</f>
        <v>0</v>
      </c>
      <c r="I117" s="47">
        <f>I126+I134+I138+I118+I130</f>
        <v>10130.5</v>
      </c>
      <c r="J117" s="218">
        <f>J126+J134+J138+J118+J130</f>
        <v>6792.599999999999</v>
      </c>
    </row>
    <row r="118" spans="1:10" s="7" customFormat="1" ht="39.75" customHeight="1">
      <c r="A118" s="82" t="s">
        <v>179</v>
      </c>
      <c r="B118" s="86" t="s">
        <v>109</v>
      </c>
      <c r="C118" s="129" t="s">
        <v>0</v>
      </c>
      <c r="D118" s="77" t="s">
        <v>2</v>
      </c>
      <c r="E118" s="77"/>
      <c r="F118" s="96"/>
      <c r="G118" s="80">
        <f>G119</f>
        <v>1037.5</v>
      </c>
      <c r="H118" s="32">
        <f>H119</f>
        <v>0</v>
      </c>
      <c r="I118" s="47">
        <f>I119</f>
        <v>1037.5</v>
      </c>
      <c r="J118" s="218">
        <f>J119</f>
        <v>802</v>
      </c>
    </row>
    <row r="119" spans="1:10" s="7" customFormat="1" ht="12.75">
      <c r="A119" s="82" t="s">
        <v>59</v>
      </c>
      <c r="B119" s="86" t="s">
        <v>109</v>
      </c>
      <c r="C119" s="86" t="s">
        <v>0</v>
      </c>
      <c r="D119" s="79" t="s">
        <v>2</v>
      </c>
      <c r="E119" s="79" t="s">
        <v>81</v>
      </c>
      <c r="F119" s="96"/>
      <c r="G119" s="80">
        <f>G120+G123</f>
        <v>1037.5</v>
      </c>
      <c r="H119" s="32">
        <f>H120+H123</f>
        <v>0</v>
      </c>
      <c r="I119" s="47">
        <f>I120+I123</f>
        <v>1037.5</v>
      </c>
      <c r="J119" s="218">
        <f>J120+J123</f>
        <v>802</v>
      </c>
    </row>
    <row r="120" spans="1:10" s="7" customFormat="1" ht="39.75" customHeight="1">
      <c r="A120" s="82" t="s">
        <v>93</v>
      </c>
      <c r="B120" s="84" t="s">
        <v>109</v>
      </c>
      <c r="C120" s="84" t="s">
        <v>0</v>
      </c>
      <c r="D120" s="85" t="s">
        <v>2</v>
      </c>
      <c r="E120" s="85" t="s">
        <v>94</v>
      </c>
      <c r="F120" s="103"/>
      <c r="G120" s="80">
        <f aca="true" t="shared" si="13" ref="G120:J121">G121</f>
        <v>100</v>
      </c>
      <c r="H120" s="32">
        <f t="shared" si="13"/>
        <v>0</v>
      </c>
      <c r="I120" s="47">
        <f t="shared" si="13"/>
        <v>100</v>
      </c>
      <c r="J120" s="218">
        <f t="shared" si="13"/>
        <v>100</v>
      </c>
    </row>
    <row r="121" spans="1:10" s="7" customFormat="1" ht="38.25">
      <c r="A121" s="82" t="s">
        <v>294</v>
      </c>
      <c r="B121" s="84" t="s">
        <v>109</v>
      </c>
      <c r="C121" s="84" t="s">
        <v>0</v>
      </c>
      <c r="D121" s="85" t="s">
        <v>2</v>
      </c>
      <c r="E121" s="85" t="s">
        <v>296</v>
      </c>
      <c r="F121" s="103"/>
      <c r="G121" s="80">
        <f t="shared" si="13"/>
        <v>100</v>
      </c>
      <c r="H121" s="32">
        <f t="shared" si="13"/>
        <v>0</v>
      </c>
      <c r="I121" s="47">
        <f t="shared" si="13"/>
        <v>100</v>
      </c>
      <c r="J121" s="218">
        <f t="shared" si="13"/>
        <v>100</v>
      </c>
    </row>
    <row r="122" spans="1:10" s="7" customFormat="1" ht="12.75">
      <c r="A122" s="82" t="s">
        <v>256</v>
      </c>
      <c r="B122" s="84" t="s">
        <v>109</v>
      </c>
      <c r="C122" s="84" t="s">
        <v>0</v>
      </c>
      <c r="D122" s="85" t="s">
        <v>2</v>
      </c>
      <c r="E122" s="85" t="s">
        <v>296</v>
      </c>
      <c r="F122" s="103" t="s">
        <v>253</v>
      </c>
      <c r="G122" s="154">
        <v>100</v>
      </c>
      <c r="H122" s="59">
        <v>0</v>
      </c>
      <c r="I122" s="222">
        <f>G122+H122</f>
        <v>100</v>
      </c>
      <c r="J122" s="132">
        <v>100</v>
      </c>
    </row>
    <row r="123" spans="1:10" s="7" customFormat="1" ht="51">
      <c r="A123" s="82" t="s">
        <v>82</v>
      </c>
      <c r="B123" s="86" t="s">
        <v>109</v>
      </c>
      <c r="C123" s="86" t="s">
        <v>0</v>
      </c>
      <c r="D123" s="79" t="s">
        <v>2</v>
      </c>
      <c r="E123" s="79" t="s">
        <v>83</v>
      </c>
      <c r="F123" s="96"/>
      <c r="G123" s="80">
        <f aca="true" t="shared" si="14" ref="G123:J124">G124</f>
        <v>937.5</v>
      </c>
      <c r="H123" s="32">
        <f t="shared" si="14"/>
        <v>0</v>
      </c>
      <c r="I123" s="47">
        <f t="shared" si="14"/>
        <v>937.5</v>
      </c>
      <c r="J123" s="218">
        <f t="shared" si="14"/>
        <v>702</v>
      </c>
    </row>
    <row r="124" spans="1:10" s="7" customFormat="1" ht="25.5">
      <c r="A124" s="117" t="s">
        <v>171</v>
      </c>
      <c r="B124" s="86" t="s">
        <v>109</v>
      </c>
      <c r="C124" s="86" t="s">
        <v>0</v>
      </c>
      <c r="D124" s="79" t="s">
        <v>2</v>
      </c>
      <c r="E124" s="79" t="s">
        <v>99</v>
      </c>
      <c r="F124" s="87"/>
      <c r="G124" s="80">
        <f t="shared" si="14"/>
        <v>937.5</v>
      </c>
      <c r="H124" s="32">
        <f t="shared" si="14"/>
        <v>0</v>
      </c>
      <c r="I124" s="47">
        <f t="shared" si="14"/>
        <v>937.5</v>
      </c>
      <c r="J124" s="218">
        <f t="shared" si="14"/>
        <v>702</v>
      </c>
    </row>
    <row r="125" spans="1:10" s="7" customFormat="1" ht="12.75">
      <c r="A125" s="82" t="s">
        <v>54</v>
      </c>
      <c r="B125" s="86" t="s">
        <v>109</v>
      </c>
      <c r="C125" s="86" t="s">
        <v>0</v>
      </c>
      <c r="D125" s="79" t="s">
        <v>2</v>
      </c>
      <c r="E125" s="79" t="s">
        <v>99</v>
      </c>
      <c r="F125" s="87" t="s">
        <v>87</v>
      </c>
      <c r="G125" s="154">
        <v>937.5</v>
      </c>
      <c r="H125" s="59">
        <v>0</v>
      </c>
      <c r="I125" s="222">
        <f>G125+H125</f>
        <v>937.5</v>
      </c>
      <c r="J125" s="132">
        <v>702</v>
      </c>
    </row>
    <row r="126" spans="1:10" s="7" customFormat="1" ht="38.25">
      <c r="A126" s="82" t="s">
        <v>73</v>
      </c>
      <c r="B126" s="84" t="s">
        <v>109</v>
      </c>
      <c r="C126" s="129" t="s">
        <v>0</v>
      </c>
      <c r="D126" s="77" t="s">
        <v>1</v>
      </c>
      <c r="E126" s="77"/>
      <c r="F126" s="96"/>
      <c r="G126" s="81">
        <f aca="true" t="shared" si="15" ref="G126:J128">G127</f>
        <v>7523.8</v>
      </c>
      <c r="H126" s="33">
        <f t="shared" si="15"/>
        <v>0</v>
      </c>
      <c r="I126" s="49">
        <f t="shared" si="15"/>
        <v>7523.8</v>
      </c>
      <c r="J126" s="220">
        <f t="shared" si="15"/>
        <v>5058.4</v>
      </c>
    </row>
    <row r="127" spans="1:10" s="7" customFormat="1" ht="42" customHeight="1">
      <c r="A127" s="82" t="s">
        <v>122</v>
      </c>
      <c r="B127" s="84" t="s">
        <v>109</v>
      </c>
      <c r="C127" s="129" t="s">
        <v>0</v>
      </c>
      <c r="D127" s="77" t="s">
        <v>1</v>
      </c>
      <c r="E127" s="77" t="s">
        <v>123</v>
      </c>
      <c r="F127" s="96"/>
      <c r="G127" s="80">
        <f t="shared" si="15"/>
        <v>7523.8</v>
      </c>
      <c r="H127" s="32">
        <f t="shared" si="15"/>
        <v>0</v>
      </c>
      <c r="I127" s="47">
        <f t="shared" si="15"/>
        <v>7523.8</v>
      </c>
      <c r="J127" s="218">
        <f t="shared" si="15"/>
        <v>5058.4</v>
      </c>
    </row>
    <row r="128" spans="1:10" s="7" customFormat="1" ht="12.75">
      <c r="A128" s="114" t="s">
        <v>21</v>
      </c>
      <c r="B128" s="86" t="s">
        <v>109</v>
      </c>
      <c r="C128" s="199" t="s">
        <v>0</v>
      </c>
      <c r="D128" s="79" t="s">
        <v>1</v>
      </c>
      <c r="E128" s="79" t="s">
        <v>125</v>
      </c>
      <c r="F128" s="87"/>
      <c r="G128" s="80">
        <f t="shared" si="15"/>
        <v>7523.8</v>
      </c>
      <c r="H128" s="32">
        <f t="shared" si="15"/>
        <v>0</v>
      </c>
      <c r="I128" s="47">
        <f t="shared" si="15"/>
        <v>7523.8</v>
      </c>
      <c r="J128" s="218">
        <f t="shared" si="15"/>
        <v>5058.4</v>
      </c>
    </row>
    <row r="129" spans="1:10" s="7" customFormat="1" ht="12.75">
      <c r="A129" s="82" t="s">
        <v>76</v>
      </c>
      <c r="B129" s="84" t="s">
        <v>109</v>
      </c>
      <c r="C129" s="199" t="s">
        <v>0</v>
      </c>
      <c r="D129" s="79" t="s">
        <v>1</v>
      </c>
      <c r="E129" s="79" t="s">
        <v>125</v>
      </c>
      <c r="F129" s="87" t="s">
        <v>121</v>
      </c>
      <c r="G129" s="154">
        <v>7523.8</v>
      </c>
      <c r="H129" s="59">
        <v>0</v>
      </c>
      <c r="I129" s="222">
        <f>G129+H129</f>
        <v>7523.8</v>
      </c>
      <c r="J129" s="132">
        <v>5058.4</v>
      </c>
    </row>
    <row r="130" spans="1:10" s="7" customFormat="1" ht="12.75">
      <c r="A130" s="115" t="s">
        <v>258</v>
      </c>
      <c r="B130" s="84" t="s">
        <v>109</v>
      </c>
      <c r="C130" s="199" t="s">
        <v>0</v>
      </c>
      <c r="D130" s="79" t="s">
        <v>5</v>
      </c>
      <c r="E130" s="79"/>
      <c r="F130" s="87"/>
      <c r="G130" s="80">
        <f aca="true" t="shared" si="16" ref="G130:J132">G131</f>
        <v>596.2</v>
      </c>
      <c r="H130" s="32">
        <f t="shared" si="16"/>
        <v>0</v>
      </c>
      <c r="I130" s="47">
        <f t="shared" si="16"/>
        <v>596.2</v>
      </c>
      <c r="J130" s="218">
        <f t="shared" si="16"/>
        <v>596.2</v>
      </c>
    </row>
    <row r="131" spans="1:10" s="7" customFormat="1" ht="12.75">
      <c r="A131" s="82" t="s">
        <v>264</v>
      </c>
      <c r="B131" s="84" t="s">
        <v>109</v>
      </c>
      <c r="C131" s="199" t="s">
        <v>0</v>
      </c>
      <c r="D131" s="79" t="s">
        <v>5</v>
      </c>
      <c r="E131" s="79" t="s">
        <v>263</v>
      </c>
      <c r="F131" s="87"/>
      <c r="G131" s="80">
        <f t="shared" si="16"/>
        <v>596.2</v>
      </c>
      <c r="H131" s="32">
        <f t="shared" si="16"/>
        <v>0</v>
      </c>
      <c r="I131" s="47">
        <f t="shared" si="16"/>
        <v>596.2</v>
      </c>
      <c r="J131" s="218">
        <f t="shared" si="16"/>
        <v>596.2</v>
      </c>
    </row>
    <row r="132" spans="1:10" s="7" customFormat="1" ht="12.75">
      <c r="A132" s="82" t="s">
        <v>265</v>
      </c>
      <c r="B132" s="84" t="s">
        <v>109</v>
      </c>
      <c r="C132" s="199" t="s">
        <v>0</v>
      </c>
      <c r="D132" s="79" t="s">
        <v>5</v>
      </c>
      <c r="E132" s="79" t="s">
        <v>266</v>
      </c>
      <c r="F132" s="87"/>
      <c r="G132" s="80">
        <f t="shared" si="16"/>
        <v>596.2</v>
      </c>
      <c r="H132" s="32">
        <f t="shared" si="16"/>
        <v>0</v>
      </c>
      <c r="I132" s="47">
        <f t="shared" si="16"/>
        <v>596.2</v>
      </c>
      <c r="J132" s="218">
        <f t="shared" si="16"/>
        <v>596.2</v>
      </c>
    </row>
    <row r="133" spans="1:10" s="7" customFormat="1" ht="12.75">
      <c r="A133" s="82" t="s">
        <v>76</v>
      </c>
      <c r="B133" s="84" t="s">
        <v>109</v>
      </c>
      <c r="C133" s="199" t="s">
        <v>0</v>
      </c>
      <c r="D133" s="79" t="s">
        <v>5</v>
      </c>
      <c r="E133" s="79" t="s">
        <v>266</v>
      </c>
      <c r="F133" s="87" t="s">
        <v>121</v>
      </c>
      <c r="G133" s="154">
        <v>596.2</v>
      </c>
      <c r="H133" s="59">
        <v>0</v>
      </c>
      <c r="I133" s="222">
        <f>G133+H133</f>
        <v>596.2</v>
      </c>
      <c r="J133" s="132">
        <v>596.2</v>
      </c>
    </row>
    <row r="134" spans="1:10" s="7" customFormat="1" ht="12.75">
      <c r="A134" s="114" t="s">
        <v>14</v>
      </c>
      <c r="B134" s="84" t="s">
        <v>109</v>
      </c>
      <c r="C134" s="129" t="s">
        <v>0</v>
      </c>
      <c r="D134" s="77" t="s">
        <v>39</v>
      </c>
      <c r="E134" s="77"/>
      <c r="F134" s="96"/>
      <c r="G134" s="80">
        <f aca="true" t="shared" si="17" ref="G134:J136">G135</f>
        <v>300</v>
      </c>
      <c r="H134" s="32">
        <f t="shared" si="17"/>
        <v>0</v>
      </c>
      <c r="I134" s="47">
        <f t="shared" si="17"/>
        <v>300</v>
      </c>
      <c r="J134" s="218">
        <f t="shared" si="17"/>
        <v>0</v>
      </c>
    </row>
    <row r="135" spans="1:10" s="7" customFormat="1" ht="12.75">
      <c r="A135" s="114" t="s">
        <v>14</v>
      </c>
      <c r="B135" s="86" t="s">
        <v>109</v>
      </c>
      <c r="C135" s="86" t="s">
        <v>0</v>
      </c>
      <c r="D135" s="79" t="s">
        <v>39</v>
      </c>
      <c r="E135" s="79" t="s">
        <v>23</v>
      </c>
      <c r="F135" s="87"/>
      <c r="G135" s="80">
        <f t="shared" si="17"/>
        <v>300</v>
      </c>
      <c r="H135" s="32">
        <f t="shared" si="17"/>
        <v>0</v>
      </c>
      <c r="I135" s="47">
        <f t="shared" si="17"/>
        <v>300</v>
      </c>
      <c r="J135" s="218">
        <f t="shared" si="17"/>
        <v>0</v>
      </c>
    </row>
    <row r="136" spans="1:10" s="7" customFormat="1" ht="12.75">
      <c r="A136" s="114" t="s">
        <v>108</v>
      </c>
      <c r="B136" s="84" t="s">
        <v>109</v>
      </c>
      <c r="C136" s="86" t="s">
        <v>0</v>
      </c>
      <c r="D136" s="79" t="s">
        <v>39</v>
      </c>
      <c r="E136" s="79" t="s">
        <v>74</v>
      </c>
      <c r="F136" s="87"/>
      <c r="G136" s="80">
        <f t="shared" si="17"/>
        <v>300</v>
      </c>
      <c r="H136" s="32">
        <f t="shared" si="17"/>
        <v>0</v>
      </c>
      <c r="I136" s="47">
        <f t="shared" si="17"/>
        <v>300</v>
      </c>
      <c r="J136" s="218">
        <f t="shared" si="17"/>
        <v>0</v>
      </c>
    </row>
    <row r="137" spans="1:10" s="7" customFormat="1" ht="12" customHeight="1">
      <c r="A137" s="82" t="s">
        <v>75</v>
      </c>
      <c r="B137" s="84" t="s">
        <v>109</v>
      </c>
      <c r="C137" s="129" t="s">
        <v>0</v>
      </c>
      <c r="D137" s="77" t="s">
        <v>39</v>
      </c>
      <c r="E137" s="79" t="s">
        <v>74</v>
      </c>
      <c r="F137" s="96" t="s">
        <v>78</v>
      </c>
      <c r="G137" s="154">
        <v>300</v>
      </c>
      <c r="H137" s="59">
        <v>0</v>
      </c>
      <c r="I137" s="222">
        <f>G137+H137</f>
        <v>300</v>
      </c>
      <c r="J137" s="132">
        <v>0</v>
      </c>
    </row>
    <row r="138" spans="1:10" s="7" customFormat="1" ht="12.75">
      <c r="A138" s="82" t="s">
        <v>46</v>
      </c>
      <c r="B138" s="84" t="s">
        <v>109</v>
      </c>
      <c r="C138" s="86" t="s">
        <v>0</v>
      </c>
      <c r="D138" s="79" t="s">
        <v>163</v>
      </c>
      <c r="E138" s="79"/>
      <c r="F138" s="87"/>
      <c r="G138" s="80">
        <f aca="true" t="shared" si="18" ref="G138:J141">G139</f>
        <v>673</v>
      </c>
      <c r="H138" s="32">
        <f t="shared" si="18"/>
        <v>0</v>
      </c>
      <c r="I138" s="47">
        <f t="shared" si="18"/>
        <v>673</v>
      </c>
      <c r="J138" s="218">
        <f t="shared" si="18"/>
        <v>336</v>
      </c>
    </row>
    <row r="139" spans="1:10" s="7" customFormat="1" ht="12.75">
      <c r="A139" s="82" t="s">
        <v>59</v>
      </c>
      <c r="B139" s="86" t="s">
        <v>109</v>
      </c>
      <c r="C139" s="86" t="s">
        <v>0</v>
      </c>
      <c r="D139" s="79" t="s">
        <v>163</v>
      </c>
      <c r="E139" s="79" t="s">
        <v>81</v>
      </c>
      <c r="F139" s="87"/>
      <c r="G139" s="80">
        <f t="shared" si="18"/>
        <v>673</v>
      </c>
      <c r="H139" s="32">
        <f t="shared" si="18"/>
        <v>0</v>
      </c>
      <c r="I139" s="47">
        <f t="shared" si="18"/>
        <v>673</v>
      </c>
      <c r="J139" s="218">
        <f t="shared" si="18"/>
        <v>336</v>
      </c>
    </row>
    <row r="140" spans="1:10" s="7" customFormat="1" ht="40.5" customHeight="1">
      <c r="A140" s="82" t="s">
        <v>93</v>
      </c>
      <c r="B140" s="84" t="s">
        <v>109</v>
      </c>
      <c r="C140" s="86" t="s">
        <v>0</v>
      </c>
      <c r="D140" s="79" t="s">
        <v>163</v>
      </c>
      <c r="E140" s="79" t="s">
        <v>94</v>
      </c>
      <c r="F140" s="87"/>
      <c r="G140" s="80">
        <f t="shared" si="18"/>
        <v>673</v>
      </c>
      <c r="H140" s="32">
        <f t="shared" si="18"/>
        <v>0</v>
      </c>
      <c r="I140" s="47">
        <f t="shared" si="18"/>
        <v>673</v>
      </c>
      <c r="J140" s="218">
        <f t="shared" si="18"/>
        <v>336</v>
      </c>
    </row>
    <row r="141" spans="1:10" s="7" customFormat="1" ht="40.5" customHeight="1">
      <c r="A141" s="82" t="s">
        <v>262</v>
      </c>
      <c r="B141" s="84" t="s">
        <v>109</v>
      </c>
      <c r="C141" s="86" t="s">
        <v>0</v>
      </c>
      <c r="D141" s="79" t="s">
        <v>163</v>
      </c>
      <c r="E141" s="79" t="s">
        <v>95</v>
      </c>
      <c r="F141" s="87"/>
      <c r="G141" s="80">
        <f t="shared" si="18"/>
        <v>673</v>
      </c>
      <c r="H141" s="32">
        <f t="shared" si="18"/>
        <v>0</v>
      </c>
      <c r="I141" s="47">
        <f t="shared" si="18"/>
        <v>673</v>
      </c>
      <c r="J141" s="218">
        <f t="shared" si="18"/>
        <v>336</v>
      </c>
    </row>
    <row r="142" spans="1:10" s="7" customFormat="1" ht="38.25">
      <c r="A142" s="82" t="s">
        <v>307</v>
      </c>
      <c r="B142" s="86" t="s">
        <v>109</v>
      </c>
      <c r="C142" s="86" t="s">
        <v>0</v>
      </c>
      <c r="D142" s="79" t="s">
        <v>163</v>
      </c>
      <c r="E142" s="79" t="s">
        <v>95</v>
      </c>
      <c r="F142" s="87" t="s">
        <v>98</v>
      </c>
      <c r="G142" s="154">
        <v>673</v>
      </c>
      <c r="H142" s="59">
        <v>0</v>
      </c>
      <c r="I142" s="222">
        <f>G142+H142</f>
        <v>673</v>
      </c>
      <c r="J142" s="132">
        <v>336</v>
      </c>
    </row>
    <row r="143" spans="1:10" s="7" customFormat="1" ht="12.75">
      <c r="A143" s="82" t="s">
        <v>165</v>
      </c>
      <c r="B143" s="86" t="s">
        <v>109</v>
      </c>
      <c r="C143" s="86" t="s">
        <v>7</v>
      </c>
      <c r="D143" s="79"/>
      <c r="E143" s="79"/>
      <c r="F143" s="87"/>
      <c r="G143" s="80">
        <f aca="true" t="shared" si="19" ref="G143:J146">G144</f>
        <v>2209.8</v>
      </c>
      <c r="H143" s="32">
        <f t="shared" si="19"/>
        <v>0</v>
      </c>
      <c r="I143" s="47">
        <f t="shared" si="19"/>
        <v>2209.8</v>
      </c>
      <c r="J143" s="218">
        <f t="shared" si="19"/>
        <v>2209.8</v>
      </c>
    </row>
    <row r="144" spans="1:10" s="7" customFormat="1" ht="12.75">
      <c r="A144" s="117" t="s">
        <v>166</v>
      </c>
      <c r="B144" s="86" t="s">
        <v>109</v>
      </c>
      <c r="C144" s="86" t="s">
        <v>7</v>
      </c>
      <c r="D144" s="79" t="s">
        <v>3</v>
      </c>
      <c r="E144" s="79"/>
      <c r="F144" s="87"/>
      <c r="G144" s="80">
        <f t="shared" si="19"/>
        <v>2209.8</v>
      </c>
      <c r="H144" s="32">
        <f t="shared" si="19"/>
        <v>0</v>
      </c>
      <c r="I144" s="47">
        <f t="shared" si="19"/>
        <v>2209.8</v>
      </c>
      <c r="J144" s="218">
        <f t="shared" si="19"/>
        <v>2209.8</v>
      </c>
    </row>
    <row r="145" spans="1:10" s="7" customFormat="1" ht="14.25" customHeight="1">
      <c r="A145" s="117" t="s">
        <v>142</v>
      </c>
      <c r="B145" s="86" t="s">
        <v>109</v>
      </c>
      <c r="C145" s="86" t="s">
        <v>7</v>
      </c>
      <c r="D145" s="79" t="s">
        <v>3</v>
      </c>
      <c r="E145" s="79" t="s">
        <v>143</v>
      </c>
      <c r="F145" s="87"/>
      <c r="G145" s="80">
        <f t="shared" si="19"/>
        <v>2209.8</v>
      </c>
      <c r="H145" s="32">
        <f t="shared" si="19"/>
        <v>0</v>
      </c>
      <c r="I145" s="47">
        <f t="shared" si="19"/>
        <v>2209.8</v>
      </c>
      <c r="J145" s="218">
        <f t="shared" si="19"/>
        <v>2209.8</v>
      </c>
    </row>
    <row r="146" spans="1:10" s="7" customFormat="1" ht="25.5">
      <c r="A146" s="117" t="s">
        <v>151</v>
      </c>
      <c r="B146" s="86" t="s">
        <v>109</v>
      </c>
      <c r="C146" s="86" t="s">
        <v>7</v>
      </c>
      <c r="D146" s="79" t="s">
        <v>3</v>
      </c>
      <c r="E146" s="79" t="s">
        <v>152</v>
      </c>
      <c r="F146" s="87"/>
      <c r="G146" s="80">
        <f t="shared" si="19"/>
        <v>2209.8</v>
      </c>
      <c r="H146" s="32">
        <f t="shared" si="19"/>
        <v>0</v>
      </c>
      <c r="I146" s="47">
        <f t="shared" si="19"/>
        <v>2209.8</v>
      </c>
      <c r="J146" s="218">
        <f t="shared" si="19"/>
        <v>2209.8</v>
      </c>
    </row>
    <row r="147" spans="1:10" s="7" customFormat="1" ht="12.75">
      <c r="A147" s="82" t="s">
        <v>54</v>
      </c>
      <c r="B147" s="86" t="s">
        <v>109</v>
      </c>
      <c r="C147" s="86" t="s">
        <v>7</v>
      </c>
      <c r="D147" s="79" t="s">
        <v>3</v>
      </c>
      <c r="E147" s="79" t="s">
        <v>152</v>
      </c>
      <c r="F147" s="87" t="s">
        <v>87</v>
      </c>
      <c r="G147" s="154">
        <v>2209.8</v>
      </c>
      <c r="H147" s="59">
        <v>0</v>
      </c>
      <c r="I147" s="222">
        <f>G147+H147</f>
        <v>2209.8</v>
      </c>
      <c r="J147" s="132">
        <v>2209.8</v>
      </c>
    </row>
    <row r="148" spans="1:10" s="7" customFormat="1" ht="25.5">
      <c r="A148" s="82" t="s">
        <v>17</v>
      </c>
      <c r="B148" s="84" t="s">
        <v>109</v>
      </c>
      <c r="C148" s="129" t="s">
        <v>3</v>
      </c>
      <c r="D148" s="77"/>
      <c r="E148" s="77"/>
      <c r="F148" s="96"/>
      <c r="G148" s="80">
        <f>G149+G153</f>
        <v>710.5</v>
      </c>
      <c r="H148" s="32">
        <f>H149+H153</f>
        <v>0</v>
      </c>
      <c r="I148" s="47">
        <f>I149+I153</f>
        <v>500</v>
      </c>
      <c r="J148" s="218">
        <f>J149+J153</f>
        <v>300</v>
      </c>
    </row>
    <row r="149" spans="1:10" s="7" customFormat="1" ht="25.5" customHeight="1">
      <c r="A149" s="117" t="s">
        <v>164</v>
      </c>
      <c r="B149" s="84" t="s">
        <v>109</v>
      </c>
      <c r="C149" s="129" t="s">
        <v>3</v>
      </c>
      <c r="D149" s="77" t="s">
        <v>18</v>
      </c>
      <c r="E149" s="79"/>
      <c r="F149" s="87"/>
      <c r="G149" s="80">
        <f aca="true" t="shared" si="20" ref="G149:J151">G150</f>
        <v>200</v>
      </c>
      <c r="H149" s="32">
        <f t="shared" si="20"/>
        <v>0</v>
      </c>
      <c r="I149" s="47">
        <f t="shared" si="20"/>
        <v>200</v>
      </c>
      <c r="J149" s="218">
        <f t="shared" si="20"/>
        <v>0</v>
      </c>
    </row>
    <row r="150" spans="1:10" s="7" customFormat="1" ht="25.5" customHeight="1">
      <c r="A150" s="82" t="s">
        <v>339</v>
      </c>
      <c r="B150" s="84" t="s">
        <v>109</v>
      </c>
      <c r="C150" s="129" t="s">
        <v>3</v>
      </c>
      <c r="D150" s="77" t="s">
        <v>18</v>
      </c>
      <c r="E150" s="79" t="s">
        <v>33</v>
      </c>
      <c r="F150" s="87"/>
      <c r="G150" s="80">
        <f t="shared" si="20"/>
        <v>200</v>
      </c>
      <c r="H150" s="32">
        <f t="shared" si="20"/>
        <v>0</v>
      </c>
      <c r="I150" s="47">
        <f t="shared" si="20"/>
        <v>200</v>
      </c>
      <c r="J150" s="218">
        <f t="shared" si="20"/>
        <v>0</v>
      </c>
    </row>
    <row r="151" spans="1:10" s="7" customFormat="1" ht="33" customHeight="1">
      <c r="A151" s="91" t="s">
        <v>340</v>
      </c>
      <c r="B151" s="84" t="s">
        <v>109</v>
      </c>
      <c r="C151" s="129" t="s">
        <v>3</v>
      </c>
      <c r="D151" s="77" t="s">
        <v>18</v>
      </c>
      <c r="E151" s="79" t="s">
        <v>79</v>
      </c>
      <c r="F151" s="87"/>
      <c r="G151" s="80">
        <f t="shared" si="20"/>
        <v>200</v>
      </c>
      <c r="H151" s="32">
        <f t="shared" si="20"/>
        <v>0</v>
      </c>
      <c r="I151" s="47">
        <f t="shared" si="20"/>
        <v>200</v>
      </c>
      <c r="J151" s="218">
        <f t="shared" si="20"/>
        <v>0</v>
      </c>
    </row>
    <row r="152" spans="1:10" s="7" customFormat="1" ht="12.75">
      <c r="A152" s="91" t="s">
        <v>76</v>
      </c>
      <c r="B152" s="84" t="s">
        <v>109</v>
      </c>
      <c r="C152" s="129" t="s">
        <v>3</v>
      </c>
      <c r="D152" s="77" t="s">
        <v>18</v>
      </c>
      <c r="E152" s="79" t="s">
        <v>79</v>
      </c>
      <c r="F152" s="87" t="s">
        <v>121</v>
      </c>
      <c r="G152" s="154">
        <v>200</v>
      </c>
      <c r="H152" s="59">
        <v>0</v>
      </c>
      <c r="I152" s="222">
        <f>G152+H152</f>
        <v>200</v>
      </c>
      <c r="J152" s="132">
        <v>0</v>
      </c>
    </row>
    <row r="153" spans="1:10" s="7" customFormat="1" ht="12.75">
      <c r="A153" s="91" t="s">
        <v>182</v>
      </c>
      <c r="B153" s="85" t="s">
        <v>109</v>
      </c>
      <c r="C153" s="129" t="s">
        <v>3</v>
      </c>
      <c r="D153" s="77" t="s">
        <v>20</v>
      </c>
      <c r="E153" s="79"/>
      <c r="F153" s="87"/>
      <c r="G153" s="80">
        <f>G158+G154</f>
        <v>510.5</v>
      </c>
      <c r="H153" s="32">
        <f>H158</f>
        <v>0</v>
      </c>
      <c r="I153" s="47">
        <f>I158</f>
        <v>300</v>
      </c>
      <c r="J153" s="218">
        <f>J158+J154</f>
        <v>300</v>
      </c>
    </row>
    <row r="154" spans="1:10" s="7" customFormat="1" ht="12.75">
      <c r="A154" s="82" t="s">
        <v>14</v>
      </c>
      <c r="B154" s="85" t="s">
        <v>109</v>
      </c>
      <c r="C154" s="129" t="s">
        <v>3</v>
      </c>
      <c r="D154" s="77" t="s">
        <v>20</v>
      </c>
      <c r="E154" s="167" t="s">
        <v>23</v>
      </c>
      <c r="F154" s="167"/>
      <c r="G154" s="187">
        <v>210.5</v>
      </c>
      <c r="H154" s="32"/>
      <c r="I154" s="47"/>
      <c r="J154" s="244">
        <f>J155</f>
        <v>0</v>
      </c>
    </row>
    <row r="155" spans="1:10" s="7" customFormat="1" ht="25.5">
      <c r="A155" s="128" t="s">
        <v>381</v>
      </c>
      <c r="B155" s="85" t="s">
        <v>109</v>
      </c>
      <c r="C155" s="129" t="s">
        <v>3</v>
      </c>
      <c r="D155" s="77" t="s">
        <v>20</v>
      </c>
      <c r="E155" s="167" t="s">
        <v>393</v>
      </c>
      <c r="F155" s="217"/>
      <c r="G155" s="187">
        <f>G156</f>
        <v>210.5</v>
      </c>
      <c r="H155" s="32"/>
      <c r="I155" s="47"/>
      <c r="J155" s="244">
        <f>J156</f>
        <v>0</v>
      </c>
    </row>
    <row r="156" spans="1:10" s="7" customFormat="1" ht="25.5">
      <c r="A156" s="82" t="s">
        <v>381</v>
      </c>
      <c r="B156" s="85" t="s">
        <v>109</v>
      </c>
      <c r="C156" s="129" t="s">
        <v>3</v>
      </c>
      <c r="D156" s="77" t="s">
        <v>20</v>
      </c>
      <c r="E156" s="167" t="s">
        <v>376</v>
      </c>
      <c r="F156" s="167"/>
      <c r="G156" s="187">
        <f>G157</f>
        <v>210.5</v>
      </c>
      <c r="H156" s="32"/>
      <c r="I156" s="47"/>
      <c r="J156" s="244">
        <f>J157</f>
        <v>0</v>
      </c>
    </row>
    <row r="157" spans="1:10" s="7" customFormat="1" ht="12.75">
      <c r="A157" s="82" t="s">
        <v>75</v>
      </c>
      <c r="B157" s="85" t="s">
        <v>109</v>
      </c>
      <c r="C157" s="129" t="s">
        <v>3</v>
      </c>
      <c r="D157" s="77" t="s">
        <v>20</v>
      </c>
      <c r="E157" s="167" t="s">
        <v>376</v>
      </c>
      <c r="F157" s="167" t="s">
        <v>78</v>
      </c>
      <c r="G157" s="187">
        <v>210.5</v>
      </c>
      <c r="H157" s="32"/>
      <c r="I157" s="47"/>
      <c r="J157" s="244">
        <v>0</v>
      </c>
    </row>
    <row r="158" spans="1:10" s="7" customFormat="1" ht="12.75">
      <c r="A158" s="91" t="s">
        <v>59</v>
      </c>
      <c r="B158" s="84" t="s">
        <v>109</v>
      </c>
      <c r="C158" s="129" t="s">
        <v>3</v>
      </c>
      <c r="D158" s="77" t="s">
        <v>20</v>
      </c>
      <c r="E158" s="79" t="s">
        <v>81</v>
      </c>
      <c r="F158" s="87"/>
      <c r="G158" s="80">
        <f aca="true" t="shared" si="21" ref="G158:J159">G159</f>
        <v>300</v>
      </c>
      <c r="H158" s="32">
        <f t="shared" si="21"/>
        <v>0</v>
      </c>
      <c r="I158" s="47">
        <f t="shared" si="21"/>
        <v>300</v>
      </c>
      <c r="J158" s="218">
        <f t="shared" si="21"/>
        <v>300</v>
      </c>
    </row>
    <row r="159" spans="1:10" s="7" customFormat="1" ht="25.5">
      <c r="A159" s="91" t="s">
        <v>184</v>
      </c>
      <c r="B159" s="84" t="s">
        <v>109</v>
      </c>
      <c r="C159" s="129" t="s">
        <v>3</v>
      </c>
      <c r="D159" s="77" t="s">
        <v>20</v>
      </c>
      <c r="E159" s="79" t="s">
        <v>183</v>
      </c>
      <c r="F159" s="87"/>
      <c r="G159" s="80">
        <f t="shared" si="21"/>
        <v>300</v>
      </c>
      <c r="H159" s="32">
        <f t="shared" si="21"/>
        <v>0</v>
      </c>
      <c r="I159" s="47">
        <f t="shared" si="21"/>
        <v>300</v>
      </c>
      <c r="J159" s="218">
        <f t="shared" si="21"/>
        <v>300</v>
      </c>
    </row>
    <row r="160" spans="1:10" s="7" customFormat="1" ht="12.75">
      <c r="A160" s="91" t="s">
        <v>130</v>
      </c>
      <c r="B160" s="84" t="s">
        <v>109</v>
      </c>
      <c r="C160" s="129" t="s">
        <v>3</v>
      </c>
      <c r="D160" s="77" t="s">
        <v>20</v>
      </c>
      <c r="E160" s="79" t="s">
        <v>183</v>
      </c>
      <c r="F160" s="87" t="s">
        <v>132</v>
      </c>
      <c r="G160" s="154">
        <v>300</v>
      </c>
      <c r="H160" s="59">
        <v>0</v>
      </c>
      <c r="I160" s="222">
        <f>G160+H160</f>
        <v>300</v>
      </c>
      <c r="J160" s="132">
        <v>300</v>
      </c>
    </row>
    <row r="161" spans="1:10" s="8" customFormat="1" ht="38.25">
      <c r="A161" s="117" t="s">
        <v>167</v>
      </c>
      <c r="B161" s="84" t="s">
        <v>109</v>
      </c>
      <c r="C161" s="106" t="s">
        <v>60</v>
      </c>
      <c r="D161" s="93"/>
      <c r="E161" s="93"/>
      <c r="F161" s="105"/>
      <c r="G161" s="107">
        <f>G162+G170</f>
        <v>48168.2</v>
      </c>
      <c r="H161" s="43">
        <f>H162+H170</f>
        <v>0</v>
      </c>
      <c r="I161" s="53">
        <f>I162+I170</f>
        <v>48168.2</v>
      </c>
      <c r="J161" s="245">
        <f>J162+J170</f>
        <v>36671.4</v>
      </c>
    </row>
    <row r="162" spans="1:10" s="8" customFormat="1" ht="38.25">
      <c r="A162" s="82" t="s">
        <v>235</v>
      </c>
      <c r="B162" s="84" t="s">
        <v>109</v>
      </c>
      <c r="C162" s="106" t="s">
        <v>60</v>
      </c>
      <c r="D162" s="93" t="s">
        <v>0</v>
      </c>
      <c r="E162" s="93"/>
      <c r="F162" s="105"/>
      <c r="G162" s="107">
        <f>G167+G163</f>
        <v>13240.1</v>
      </c>
      <c r="H162" s="43">
        <f>H167+H163</f>
        <v>0</v>
      </c>
      <c r="I162" s="53">
        <f>I167+I163</f>
        <v>13240.1</v>
      </c>
      <c r="J162" s="245">
        <f>J167+J163</f>
        <v>9930.1</v>
      </c>
    </row>
    <row r="163" spans="1:10" s="8" customFormat="1" ht="12.75">
      <c r="A163" s="115" t="s">
        <v>56</v>
      </c>
      <c r="B163" s="84" t="s">
        <v>109</v>
      </c>
      <c r="C163" s="106" t="s">
        <v>60</v>
      </c>
      <c r="D163" s="93" t="s">
        <v>0</v>
      </c>
      <c r="E163" s="93" t="s">
        <v>55</v>
      </c>
      <c r="F163" s="105"/>
      <c r="G163" s="107">
        <f aca="true" t="shared" si="22" ref="G163:J165">G164</f>
        <v>6540.1</v>
      </c>
      <c r="H163" s="43">
        <f t="shared" si="22"/>
        <v>0</v>
      </c>
      <c r="I163" s="53">
        <f t="shared" si="22"/>
        <v>6540.1</v>
      </c>
      <c r="J163" s="245">
        <f t="shared" si="22"/>
        <v>4905.1</v>
      </c>
    </row>
    <row r="164" spans="1:10" s="8" customFormat="1" ht="51">
      <c r="A164" s="115" t="s">
        <v>170</v>
      </c>
      <c r="B164" s="84" t="s">
        <v>109</v>
      </c>
      <c r="C164" s="106" t="s">
        <v>60</v>
      </c>
      <c r="D164" s="93" t="s">
        <v>0</v>
      </c>
      <c r="E164" s="93" t="s">
        <v>169</v>
      </c>
      <c r="F164" s="105"/>
      <c r="G164" s="107">
        <f t="shared" si="22"/>
        <v>6540.1</v>
      </c>
      <c r="H164" s="43">
        <f t="shared" si="22"/>
        <v>0</v>
      </c>
      <c r="I164" s="53">
        <f t="shared" si="22"/>
        <v>6540.1</v>
      </c>
      <c r="J164" s="245">
        <f t="shared" si="22"/>
        <v>4905.1</v>
      </c>
    </row>
    <row r="165" spans="1:10" s="8" customFormat="1" ht="25.5">
      <c r="A165" s="82" t="s">
        <v>129</v>
      </c>
      <c r="B165" s="86" t="s">
        <v>109</v>
      </c>
      <c r="C165" s="106" t="s">
        <v>60</v>
      </c>
      <c r="D165" s="93" t="s">
        <v>0</v>
      </c>
      <c r="E165" s="93" t="s">
        <v>168</v>
      </c>
      <c r="F165" s="105"/>
      <c r="G165" s="107">
        <f t="shared" si="22"/>
        <v>6540.1</v>
      </c>
      <c r="H165" s="43">
        <f t="shared" si="22"/>
        <v>0</v>
      </c>
      <c r="I165" s="53">
        <f t="shared" si="22"/>
        <v>6540.1</v>
      </c>
      <c r="J165" s="245">
        <f t="shared" si="22"/>
        <v>4905.1</v>
      </c>
    </row>
    <row r="166" spans="1:10" s="8" customFormat="1" ht="12.75">
      <c r="A166" s="82" t="s">
        <v>111</v>
      </c>
      <c r="B166" s="84" t="s">
        <v>109</v>
      </c>
      <c r="C166" s="106" t="s">
        <v>60</v>
      </c>
      <c r="D166" s="93" t="s">
        <v>0</v>
      </c>
      <c r="E166" s="93" t="s">
        <v>168</v>
      </c>
      <c r="F166" s="105" t="s">
        <v>110</v>
      </c>
      <c r="G166" s="154">
        <v>6540.1</v>
      </c>
      <c r="H166" s="62">
        <v>0</v>
      </c>
      <c r="I166" s="222">
        <f>G166+H166</f>
        <v>6540.1</v>
      </c>
      <c r="J166" s="132">
        <v>4905.1</v>
      </c>
    </row>
    <row r="167" spans="1:10" s="8" customFormat="1" ht="12.75">
      <c r="A167" s="82" t="s">
        <v>101</v>
      </c>
      <c r="B167" s="84" t="s">
        <v>109</v>
      </c>
      <c r="C167" s="86" t="s">
        <v>60</v>
      </c>
      <c r="D167" s="79" t="s">
        <v>0</v>
      </c>
      <c r="E167" s="93" t="s">
        <v>104</v>
      </c>
      <c r="F167" s="105"/>
      <c r="G167" s="107">
        <f aca="true" t="shared" si="23" ref="G167:J168">G168</f>
        <v>6700</v>
      </c>
      <c r="H167" s="43">
        <f t="shared" si="23"/>
        <v>0</v>
      </c>
      <c r="I167" s="53">
        <f t="shared" si="23"/>
        <v>6700</v>
      </c>
      <c r="J167" s="245">
        <f t="shared" si="23"/>
        <v>5025</v>
      </c>
    </row>
    <row r="168" spans="1:10" s="8" customFormat="1" ht="38.25">
      <c r="A168" s="82" t="s">
        <v>245</v>
      </c>
      <c r="B168" s="84" t="s">
        <v>109</v>
      </c>
      <c r="C168" s="106" t="s">
        <v>60</v>
      </c>
      <c r="D168" s="93" t="s">
        <v>0</v>
      </c>
      <c r="E168" s="93" t="s">
        <v>246</v>
      </c>
      <c r="F168" s="105"/>
      <c r="G168" s="107">
        <f t="shared" si="23"/>
        <v>6700</v>
      </c>
      <c r="H168" s="43">
        <f t="shared" si="23"/>
        <v>0</v>
      </c>
      <c r="I168" s="53">
        <f t="shared" si="23"/>
        <v>6700</v>
      </c>
      <c r="J168" s="245">
        <f t="shared" si="23"/>
        <v>5025</v>
      </c>
    </row>
    <row r="169" spans="1:10" s="8" customFormat="1" ht="12.75">
      <c r="A169" s="82" t="s">
        <v>111</v>
      </c>
      <c r="B169" s="84" t="s">
        <v>109</v>
      </c>
      <c r="C169" s="86" t="s">
        <v>60</v>
      </c>
      <c r="D169" s="79" t="s">
        <v>0</v>
      </c>
      <c r="E169" s="93" t="s">
        <v>246</v>
      </c>
      <c r="F169" s="105" t="s">
        <v>110</v>
      </c>
      <c r="G169" s="154">
        <v>6700</v>
      </c>
      <c r="H169" s="62">
        <v>0</v>
      </c>
      <c r="I169" s="222">
        <f>G169+H169</f>
        <v>6700</v>
      </c>
      <c r="J169" s="132">
        <v>5025</v>
      </c>
    </row>
    <row r="170" spans="1:10" s="8" customFormat="1" ht="14.25" customHeight="1">
      <c r="A170" s="117" t="s">
        <v>230</v>
      </c>
      <c r="B170" s="86" t="s">
        <v>109</v>
      </c>
      <c r="C170" s="106" t="s">
        <v>60</v>
      </c>
      <c r="D170" s="93" t="s">
        <v>3</v>
      </c>
      <c r="E170" s="93"/>
      <c r="F170" s="105"/>
      <c r="G170" s="107">
        <f aca="true" t="shared" si="24" ref="G170:J171">G171</f>
        <v>34928.1</v>
      </c>
      <c r="H170" s="43">
        <f t="shared" si="24"/>
        <v>0</v>
      </c>
      <c r="I170" s="53">
        <f t="shared" si="24"/>
        <v>34928.1</v>
      </c>
      <c r="J170" s="245">
        <f t="shared" si="24"/>
        <v>26741.300000000003</v>
      </c>
    </row>
    <row r="171" spans="1:10" s="8" customFormat="1" ht="12.75">
      <c r="A171" s="115" t="s">
        <v>59</v>
      </c>
      <c r="B171" s="86" t="s">
        <v>109</v>
      </c>
      <c r="C171" s="106" t="s">
        <v>60</v>
      </c>
      <c r="D171" s="93" t="s">
        <v>3</v>
      </c>
      <c r="E171" s="93" t="s">
        <v>81</v>
      </c>
      <c r="F171" s="105"/>
      <c r="G171" s="107">
        <f t="shared" si="24"/>
        <v>34928.1</v>
      </c>
      <c r="H171" s="43">
        <f t="shared" si="24"/>
        <v>0</v>
      </c>
      <c r="I171" s="53">
        <f t="shared" si="24"/>
        <v>34928.1</v>
      </c>
      <c r="J171" s="245">
        <f t="shared" si="24"/>
        <v>26741.300000000003</v>
      </c>
    </row>
    <row r="172" spans="1:10" s="8" customFormat="1" ht="38.25" customHeight="1">
      <c r="A172" s="82" t="s">
        <v>93</v>
      </c>
      <c r="B172" s="84" t="s">
        <v>109</v>
      </c>
      <c r="C172" s="106" t="s">
        <v>60</v>
      </c>
      <c r="D172" s="93" t="s">
        <v>3</v>
      </c>
      <c r="E172" s="79" t="s">
        <v>94</v>
      </c>
      <c r="F172" s="93"/>
      <c r="G172" s="107">
        <f>G173+G175+G177</f>
        <v>34928.1</v>
      </c>
      <c r="H172" s="23">
        <f>H173+H175+H177</f>
        <v>0</v>
      </c>
      <c r="I172" s="44">
        <f>I173+I175+I177</f>
        <v>34928.1</v>
      </c>
      <c r="J172" s="245">
        <f>J173+J175+J177</f>
        <v>26741.300000000003</v>
      </c>
    </row>
    <row r="173" spans="1:10" s="8" customFormat="1" ht="12.75">
      <c r="A173" s="82" t="s">
        <v>231</v>
      </c>
      <c r="B173" s="86" t="s">
        <v>109</v>
      </c>
      <c r="C173" s="106" t="s">
        <v>60</v>
      </c>
      <c r="D173" s="93" t="s">
        <v>3</v>
      </c>
      <c r="E173" s="93" t="s">
        <v>232</v>
      </c>
      <c r="F173" s="93"/>
      <c r="G173" s="107">
        <f>G174</f>
        <v>32207.5</v>
      </c>
      <c r="H173" s="44">
        <f>H174</f>
        <v>0</v>
      </c>
      <c r="I173" s="53">
        <f>I174</f>
        <v>32207.5</v>
      </c>
      <c r="J173" s="245">
        <f>J174</f>
        <v>24413.4</v>
      </c>
    </row>
    <row r="174" spans="1:10" s="16" customFormat="1" ht="12.75">
      <c r="A174" s="82" t="s">
        <v>130</v>
      </c>
      <c r="B174" s="84" t="s">
        <v>109</v>
      </c>
      <c r="C174" s="88" t="s">
        <v>60</v>
      </c>
      <c r="D174" s="89" t="s">
        <v>3</v>
      </c>
      <c r="E174" s="89" t="s">
        <v>232</v>
      </c>
      <c r="F174" s="89" t="s">
        <v>132</v>
      </c>
      <c r="G174" s="188">
        <v>32207.5</v>
      </c>
      <c r="H174" s="60">
        <v>0</v>
      </c>
      <c r="I174" s="229">
        <f>G174+H174</f>
        <v>32207.5</v>
      </c>
      <c r="J174" s="246">
        <v>24413.4</v>
      </c>
    </row>
    <row r="175" spans="1:10" s="16" customFormat="1" ht="25.5">
      <c r="A175" s="115" t="s">
        <v>277</v>
      </c>
      <c r="B175" s="86" t="s">
        <v>109</v>
      </c>
      <c r="C175" s="88" t="s">
        <v>60</v>
      </c>
      <c r="D175" s="89" t="s">
        <v>3</v>
      </c>
      <c r="E175" s="108" t="s">
        <v>255</v>
      </c>
      <c r="F175" s="89"/>
      <c r="G175" s="109">
        <f>G176</f>
        <v>320.6</v>
      </c>
      <c r="H175" s="45">
        <f>H176</f>
        <v>0</v>
      </c>
      <c r="I175" s="223">
        <f>I176</f>
        <v>320.6</v>
      </c>
      <c r="J175" s="239">
        <f>J176</f>
        <v>127.9</v>
      </c>
    </row>
    <row r="176" spans="1:10" s="16" customFormat="1" ht="12.75">
      <c r="A176" s="115" t="s">
        <v>149</v>
      </c>
      <c r="B176" s="84" t="s">
        <v>109</v>
      </c>
      <c r="C176" s="88" t="s">
        <v>60</v>
      </c>
      <c r="D176" s="89" t="s">
        <v>3</v>
      </c>
      <c r="E176" s="89" t="s">
        <v>255</v>
      </c>
      <c r="F176" s="89" t="s">
        <v>150</v>
      </c>
      <c r="G176" s="154">
        <v>320.6</v>
      </c>
      <c r="H176" s="60">
        <v>0</v>
      </c>
      <c r="I176" s="222">
        <f>G176+H176</f>
        <v>320.6</v>
      </c>
      <c r="J176" s="132">
        <v>127.9</v>
      </c>
    </row>
    <row r="177" spans="1:10" s="16" customFormat="1" ht="27" customHeight="1">
      <c r="A177" s="82" t="s">
        <v>358</v>
      </c>
      <c r="B177" s="86" t="s">
        <v>109</v>
      </c>
      <c r="C177" s="88" t="s">
        <v>60</v>
      </c>
      <c r="D177" s="89" t="s">
        <v>3</v>
      </c>
      <c r="E177" s="89" t="s">
        <v>357</v>
      </c>
      <c r="F177" s="89"/>
      <c r="G177" s="109">
        <f>G178</f>
        <v>2400</v>
      </c>
      <c r="H177" s="24">
        <f>H178</f>
        <v>0</v>
      </c>
      <c r="I177" s="45">
        <f>I178</f>
        <v>2400</v>
      </c>
      <c r="J177" s="239">
        <f>J178</f>
        <v>2200</v>
      </c>
    </row>
    <row r="178" spans="1:10" s="16" customFormat="1" ht="13.5" thickBot="1">
      <c r="A178" s="146" t="s">
        <v>130</v>
      </c>
      <c r="B178" s="210" t="s">
        <v>109</v>
      </c>
      <c r="C178" s="200" t="s">
        <v>60</v>
      </c>
      <c r="D178" s="110" t="s">
        <v>3</v>
      </c>
      <c r="E178" s="110" t="s">
        <v>357</v>
      </c>
      <c r="F178" s="110" t="s">
        <v>132</v>
      </c>
      <c r="G178" s="189">
        <v>2400</v>
      </c>
      <c r="H178" s="63">
        <v>0</v>
      </c>
      <c r="I178" s="230">
        <f>G178+H178</f>
        <v>2400</v>
      </c>
      <c r="J178" s="247">
        <v>2200</v>
      </c>
    </row>
    <row r="179" spans="1:10" s="1" customFormat="1" ht="12.75">
      <c r="A179" s="111" t="s">
        <v>80</v>
      </c>
      <c r="B179" s="201">
        <v>331</v>
      </c>
      <c r="C179" s="201"/>
      <c r="D179" s="112"/>
      <c r="E179" s="113"/>
      <c r="F179" s="113"/>
      <c r="G179" s="190">
        <f>G180+G210+G258+G270+G288+G294+G338</f>
        <v>94450.7</v>
      </c>
      <c r="H179" s="58">
        <f>H180+H210+H258+H270+H288+H294+H338</f>
        <v>0</v>
      </c>
      <c r="I179" s="58">
        <f>I180+I210+I258+I270+I288+I294+I338</f>
        <v>94230.90000000001</v>
      </c>
      <c r="J179" s="248">
        <f>J180+J210+J258+J270+J288+J294+J338</f>
        <v>44490.799999999996</v>
      </c>
    </row>
    <row r="180" spans="1:10" s="7" customFormat="1" ht="12.75">
      <c r="A180" s="114" t="s">
        <v>16</v>
      </c>
      <c r="B180" s="86" t="s">
        <v>113</v>
      </c>
      <c r="C180" s="129" t="s">
        <v>0</v>
      </c>
      <c r="D180" s="77"/>
      <c r="E180" s="96"/>
      <c r="F180" s="96"/>
      <c r="G180" s="80">
        <f>G181+G185+G202</f>
        <v>38508</v>
      </c>
      <c r="H180" s="47">
        <f>H181+H185+H202</f>
        <v>0</v>
      </c>
      <c r="I180" s="47">
        <f>I181+I185+I202</f>
        <v>38508</v>
      </c>
      <c r="J180" s="218">
        <f>J181+J185+J202</f>
        <v>26327.9</v>
      </c>
    </row>
    <row r="181" spans="1:10" s="10" customFormat="1" ht="24" customHeight="1">
      <c r="A181" s="82" t="s">
        <v>67</v>
      </c>
      <c r="B181" s="211">
        <v>331</v>
      </c>
      <c r="C181" s="129" t="s">
        <v>0</v>
      </c>
      <c r="D181" s="77" t="s">
        <v>7</v>
      </c>
      <c r="E181" s="77"/>
      <c r="F181" s="96"/>
      <c r="G181" s="81">
        <f aca="true" t="shared" si="25" ref="G181:J183">G182</f>
        <v>1622.4</v>
      </c>
      <c r="H181" s="48">
        <f t="shared" si="25"/>
        <v>0</v>
      </c>
      <c r="I181" s="48">
        <f t="shared" si="25"/>
        <v>1622.4</v>
      </c>
      <c r="J181" s="220">
        <f t="shared" si="25"/>
        <v>1126.9</v>
      </c>
    </row>
    <row r="182" spans="1:10" s="7" customFormat="1" ht="38.25" customHeight="1">
      <c r="A182" s="82" t="s">
        <v>122</v>
      </c>
      <c r="B182" s="86" t="s">
        <v>113</v>
      </c>
      <c r="C182" s="129" t="s">
        <v>0</v>
      </c>
      <c r="D182" s="77" t="s">
        <v>7</v>
      </c>
      <c r="E182" s="77" t="s">
        <v>123</v>
      </c>
      <c r="F182" s="96"/>
      <c r="G182" s="80">
        <f t="shared" si="25"/>
        <v>1622.4</v>
      </c>
      <c r="H182" s="47">
        <f t="shared" si="25"/>
        <v>0</v>
      </c>
      <c r="I182" s="47">
        <f t="shared" si="25"/>
        <v>1622.4</v>
      </c>
      <c r="J182" s="218">
        <f t="shared" si="25"/>
        <v>1126.9</v>
      </c>
    </row>
    <row r="183" spans="1:10" s="7" customFormat="1" ht="12.75">
      <c r="A183" s="91" t="s">
        <v>51</v>
      </c>
      <c r="B183" s="211">
        <v>331</v>
      </c>
      <c r="C183" s="199" t="s">
        <v>0</v>
      </c>
      <c r="D183" s="79" t="s">
        <v>7</v>
      </c>
      <c r="E183" s="79" t="s">
        <v>124</v>
      </c>
      <c r="F183" s="87"/>
      <c r="G183" s="80">
        <f t="shared" si="25"/>
        <v>1622.4</v>
      </c>
      <c r="H183" s="47">
        <f t="shared" si="25"/>
        <v>0</v>
      </c>
      <c r="I183" s="47">
        <f t="shared" si="25"/>
        <v>1622.4</v>
      </c>
      <c r="J183" s="218">
        <f t="shared" si="25"/>
        <v>1126.9</v>
      </c>
    </row>
    <row r="184" spans="1:10" s="7" customFormat="1" ht="12.75">
      <c r="A184" s="82" t="s">
        <v>76</v>
      </c>
      <c r="B184" s="86" t="s">
        <v>113</v>
      </c>
      <c r="C184" s="199" t="s">
        <v>0</v>
      </c>
      <c r="D184" s="79" t="s">
        <v>7</v>
      </c>
      <c r="E184" s="79" t="s">
        <v>124</v>
      </c>
      <c r="F184" s="87" t="s">
        <v>121</v>
      </c>
      <c r="G184" s="154">
        <v>1622.4</v>
      </c>
      <c r="H184" s="7">
        <v>0</v>
      </c>
      <c r="I184" s="222">
        <f>G184+H184</f>
        <v>1622.4</v>
      </c>
      <c r="J184" s="132">
        <v>1126.9</v>
      </c>
    </row>
    <row r="185" spans="1:10" s="7" customFormat="1" ht="38.25" customHeight="1">
      <c r="A185" s="82" t="s">
        <v>179</v>
      </c>
      <c r="B185" s="86" t="s">
        <v>113</v>
      </c>
      <c r="C185" s="129" t="s">
        <v>0</v>
      </c>
      <c r="D185" s="77" t="s">
        <v>2</v>
      </c>
      <c r="E185" s="77"/>
      <c r="F185" s="96"/>
      <c r="G185" s="80">
        <f>G186+G192+G189</f>
        <v>27750.699999999997</v>
      </c>
      <c r="H185" s="47">
        <f>H186+H192+H189</f>
        <v>0</v>
      </c>
      <c r="I185" s="47">
        <f>I186+I192+I189</f>
        <v>27750.699999999997</v>
      </c>
      <c r="J185" s="218">
        <f>J186+J192+J189</f>
        <v>19511.7</v>
      </c>
    </row>
    <row r="186" spans="1:10" s="7" customFormat="1" ht="42" customHeight="1">
      <c r="A186" s="82" t="s">
        <v>122</v>
      </c>
      <c r="B186" s="86" t="s">
        <v>113</v>
      </c>
      <c r="C186" s="86" t="s">
        <v>0</v>
      </c>
      <c r="D186" s="79" t="s">
        <v>2</v>
      </c>
      <c r="E186" s="79" t="s">
        <v>123</v>
      </c>
      <c r="F186" s="87"/>
      <c r="G186" s="80">
        <f aca="true" t="shared" si="26" ref="G186:J187">G187</f>
        <v>25550.5</v>
      </c>
      <c r="H186" s="47">
        <f t="shared" si="26"/>
        <v>0</v>
      </c>
      <c r="I186" s="47">
        <f t="shared" si="26"/>
        <v>25550.5</v>
      </c>
      <c r="J186" s="218">
        <f t="shared" si="26"/>
        <v>17976.6</v>
      </c>
    </row>
    <row r="187" spans="1:10" s="7" customFormat="1" ht="12.75">
      <c r="A187" s="114" t="s">
        <v>21</v>
      </c>
      <c r="B187" s="211">
        <v>331</v>
      </c>
      <c r="C187" s="86" t="s">
        <v>0</v>
      </c>
      <c r="D187" s="79" t="s">
        <v>2</v>
      </c>
      <c r="E187" s="79" t="s">
        <v>125</v>
      </c>
      <c r="F187" s="87"/>
      <c r="G187" s="80">
        <f t="shared" si="26"/>
        <v>25550.5</v>
      </c>
      <c r="H187" s="47">
        <f t="shared" si="26"/>
        <v>0</v>
      </c>
      <c r="I187" s="47">
        <f t="shared" si="26"/>
        <v>25550.5</v>
      </c>
      <c r="J187" s="218">
        <f t="shared" si="26"/>
        <v>17976.6</v>
      </c>
    </row>
    <row r="188" spans="1:10" s="7" customFormat="1" ht="15.75" customHeight="1">
      <c r="A188" s="82" t="s">
        <v>76</v>
      </c>
      <c r="B188" s="86" t="s">
        <v>113</v>
      </c>
      <c r="C188" s="86" t="s">
        <v>0</v>
      </c>
      <c r="D188" s="79" t="s">
        <v>2</v>
      </c>
      <c r="E188" s="79" t="s">
        <v>125</v>
      </c>
      <c r="F188" s="87" t="s">
        <v>121</v>
      </c>
      <c r="G188" s="154">
        <v>25550.5</v>
      </c>
      <c r="H188" s="7">
        <v>0</v>
      </c>
      <c r="I188" s="222">
        <f>G188+H188</f>
        <v>25550.5</v>
      </c>
      <c r="J188" s="132">
        <v>17976.6</v>
      </c>
    </row>
    <row r="189" spans="1:10" s="7" customFormat="1" ht="15.75" customHeight="1">
      <c r="A189" s="115" t="s">
        <v>56</v>
      </c>
      <c r="B189" s="86" t="s">
        <v>113</v>
      </c>
      <c r="C189" s="90" t="s">
        <v>0</v>
      </c>
      <c r="D189" s="116" t="s">
        <v>2</v>
      </c>
      <c r="E189" s="116" t="s">
        <v>55</v>
      </c>
      <c r="F189" s="87"/>
      <c r="G189" s="80">
        <f aca="true" t="shared" si="27" ref="G189:J190">G190</f>
        <v>308.6</v>
      </c>
      <c r="H189" s="47">
        <f t="shared" si="27"/>
        <v>0</v>
      </c>
      <c r="I189" s="47">
        <f t="shared" si="27"/>
        <v>308.6</v>
      </c>
      <c r="J189" s="218">
        <f t="shared" si="27"/>
        <v>197.9</v>
      </c>
    </row>
    <row r="190" spans="1:10" s="7" customFormat="1" ht="34.5" customHeight="1">
      <c r="A190" s="117" t="s">
        <v>260</v>
      </c>
      <c r="B190" s="86" t="s">
        <v>113</v>
      </c>
      <c r="C190" s="90" t="s">
        <v>0</v>
      </c>
      <c r="D190" s="116" t="s">
        <v>2</v>
      </c>
      <c r="E190" s="116" t="s">
        <v>261</v>
      </c>
      <c r="F190" s="87"/>
      <c r="G190" s="80">
        <f t="shared" si="27"/>
        <v>308.6</v>
      </c>
      <c r="H190" s="47">
        <f t="shared" si="27"/>
        <v>0</v>
      </c>
      <c r="I190" s="47">
        <f t="shared" si="27"/>
        <v>308.6</v>
      </c>
      <c r="J190" s="218">
        <f t="shared" si="27"/>
        <v>197.9</v>
      </c>
    </row>
    <row r="191" spans="1:10" s="7" customFormat="1" ht="15.75" customHeight="1">
      <c r="A191" s="82" t="s">
        <v>76</v>
      </c>
      <c r="B191" s="86" t="s">
        <v>113</v>
      </c>
      <c r="C191" s="86" t="s">
        <v>0</v>
      </c>
      <c r="D191" s="79" t="s">
        <v>2</v>
      </c>
      <c r="E191" s="79" t="s">
        <v>261</v>
      </c>
      <c r="F191" s="87" t="s">
        <v>121</v>
      </c>
      <c r="G191" s="154">
        <v>308.6</v>
      </c>
      <c r="H191" s="7">
        <v>0</v>
      </c>
      <c r="I191" s="222">
        <f>G191+H191</f>
        <v>308.6</v>
      </c>
      <c r="J191" s="132">
        <v>197.9</v>
      </c>
    </row>
    <row r="192" spans="1:10" s="7" customFormat="1" ht="15" customHeight="1">
      <c r="A192" s="82" t="s">
        <v>59</v>
      </c>
      <c r="B192" s="211">
        <v>331</v>
      </c>
      <c r="C192" s="86" t="s">
        <v>0</v>
      </c>
      <c r="D192" s="79" t="s">
        <v>2</v>
      </c>
      <c r="E192" s="79" t="s">
        <v>81</v>
      </c>
      <c r="F192" s="87"/>
      <c r="G192" s="80">
        <f>G193</f>
        <v>1891.6000000000001</v>
      </c>
      <c r="H192" s="47">
        <f>H193</f>
        <v>0</v>
      </c>
      <c r="I192" s="47">
        <f>I193</f>
        <v>1891.6000000000001</v>
      </c>
      <c r="J192" s="218">
        <f>J193</f>
        <v>1337.2</v>
      </c>
    </row>
    <row r="193" spans="1:10" s="7" customFormat="1" ht="51.75" customHeight="1">
      <c r="A193" s="82" t="s">
        <v>82</v>
      </c>
      <c r="B193" s="86" t="s">
        <v>113</v>
      </c>
      <c r="C193" s="86" t="s">
        <v>0</v>
      </c>
      <c r="D193" s="79" t="s">
        <v>2</v>
      </c>
      <c r="E193" s="79" t="s">
        <v>83</v>
      </c>
      <c r="F193" s="87"/>
      <c r="G193" s="80">
        <f>G194+G196+G198+G200</f>
        <v>1891.6000000000001</v>
      </c>
      <c r="H193" s="47">
        <f>H194+H196+H198+H200</f>
        <v>0</v>
      </c>
      <c r="I193" s="47">
        <f>I194+I196+I198+I200</f>
        <v>1891.6000000000001</v>
      </c>
      <c r="J193" s="218">
        <f>J194+J196+J198+J200</f>
        <v>1337.2</v>
      </c>
    </row>
    <row r="194" spans="1:10" s="7" customFormat="1" ht="26.25" customHeight="1">
      <c r="A194" s="82" t="s">
        <v>259</v>
      </c>
      <c r="B194" s="86" t="s">
        <v>113</v>
      </c>
      <c r="C194" s="86" t="s">
        <v>0</v>
      </c>
      <c r="D194" s="79" t="s">
        <v>2</v>
      </c>
      <c r="E194" s="79" t="s">
        <v>86</v>
      </c>
      <c r="F194" s="87"/>
      <c r="G194" s="80">
        <f>G195</f>
        <v>1234.4</v>
      </c>
      <c r="H194" s="47">
        <f>H195</f>
        <v>0</v>
      </c>
      <c r="I194" s="47">
        <f>I195</f>
        <v>1234.4</v>
      </c>
      <c r="J194" s="218">
        <f>J195</f>
        <v>908.3</v>
      </c>
    </row>
    <row r="195" spans="1:10" s="7" customFormat="1" ht="14.25" customHeight="1">
      <c r="A195" s="82" t="s">
        <v>76</v>
      </c>
      <c r="B195" s="86" t="s">
        <v>113</v>
      </c>
      <c r="C195" s="86" t="s">
        <v>0</v>
      </c>
      <c r="D195" s="79" t="s">
        <v>2</v>
      </c>
      <c r="E195" s="79" t="s">
        <v>86</v>
      </c>
      <c r="F195" s="87" t="s">
        <v>121</v>
      </c>
      <c r="G195" s="154">
        <v>1234.4</v>
      </c>
      <c r="H195" s="7">
        <v>0</v>
      </c>
      <c r="I195" s="222">
        <f>G195+H195</f>
        <v>1234.4</v>
      </c>
      <c r="J195" s="132">
        <v>908.3</v>
      </c>
    </row>
    <row r="196" spans="1:10" s="7" customFormat="1" ht="54.75" customHeight="1">
      <c r="A196" s="117" t="s">
        <v>172</v>
      </c>
      <c r="B196" s="86" t="s">
        <v>113</v>
      </c>
      <c r="C196" s="86" t="s">
        <v>0</v>
      </c>
      <c r="D196" s="79" t="s">
        <v>2</v>
      </c>
      <c r="E196" s="79" t="s">
        <v>88</v>
      </c>
      <c r="F196" s="87"/>
      <c r="G196" s="80">
        <f>G197</f>
        <v>15</v>
      </c>
      <c r="H196" s="47">
        <f>H197</f>
        <v>0</v>
      </c>
      <c r="I196" s="47">
        <f>I197</f>
        <v>15</v>
      </c>
      <c r="J196" s="218">
        <f>J197</f>
        <v>12.2</v>
      </c>
    </row>
    <row r="197" spans="1:10" s="7" customFormat="1" ht="12" customHeight="1">
      <c r="A197" s="82" t="s">
        <v>76</v>
      </c>
      <c r="B197" s="86" t="s">
        <v>113</v>
      </c>
      <c r="C197" s="86" t="s">
        <v>0</v>
      </c>
      <c r="D197" s="79" t="s">
        <v>2</v>
      </c>
      <c r="E197" s="79" t="s">
        <v>88</v>
      </c>
      <c r="F197" s="87" t="s">
        <v>121</v>
      </c>
      <c r="G197" s="154">
        <v>15</v>
      </c>
      <c r="H197" s="7">
        <v>0</v>
      </c>
      <c r="I197" s="222">
        <f>G197+H197</f>
        <v>15</v>
      </c>
      <c r="J197" s="132">
        <v>12.2</v>
      </c>
    </row>
    <row r="198" spans="1:10" s="7" customFormat="1" ht="26.25" customHeight="1">
      <c r="A198" s="82" t="s">
        <v>203</v>
      </c>
      <c r="B198" s="86" t="s">
        <v>113</v>
      </c>
      <c r="C198" s="86" t="s">
        <v>0</v>
      </c>
      <c r="D198" s="79" t="s">
        <v>2</v>
      </c>
      <c r="E198" s="79" t="s">
        <v>204</v>
      </c>
      <c r="F198" s="87"/>
      <c r="G198" s="80">
        <f>G199</f>
        <v>25</v>
      </c>
      <c r="H198" s="47">
        <f>H199</f>
        <v>0</v>
      </c>
      <c r="I198" s="47">
        <f>I199</f>
        <v>25</v>
      </c>
      <c r="J198" s="218">
        <f>J199</f>
        <v>0</v>
      </c>
    </row>
    <row r="199" spans="1:10" s="7" customFormat="1" ht="14.25" customHeight="1">
      <c r="A199" s="82" t="s">
        <v>76</v>
      </c>
      <c r="B199" s="86" t="s">
        <v>113</v>
      </c>
      <c r="C199" s="86" t="s">
        <v>0</v>
      </c>
      <c r="D199" s="79" t="s">
        <v>2</v>
      </c>
      <c r="E199" s="79" t="s">
        <v>204</v>
      </c>
      <c r="F199" s="87" t="s">
        <v>121</v>
      </c>
      <c r="G199" s="154">
        <v>25</v>
      </c>
      <c r="I199" s="222">
        <f>G199+H199</f>
        <v>25</v>
      </c>
      <c r="J199" s="132">
        <v>0</v>
      </c>
    </row>
    <row r="200" spans="1:10" s="7" customFormat="1" ht="25.5" customHeight="1">
      <c r="A200" s="82" t="s">
        <v>84</v>
      </c>
      <c r="B200" s="86" t="s">
        <v>113</v>
      </c>
      <c r="C200" s="86" t="s">
        <v>0</v>
      </c>
      <c r="D200" s="79" t="s">
        <v>2</v>
      </c>
      <c r="E200" s="79" t="s">
        <v>85</v>
      </c>
      <c r="F200" s="87"/>
      <c r="G200" s="80">
        <f>G201</f>
        <v>617.2</v>
      </c>
      <c r="H200" s="47">
        <f>H201</f>
        <v>0</v>
      </c>
      <c r="I200" s="47">
        <f>I201</f>
        <v>617.2</v>
      </c>
      <c r="J200" s="218">
        <f>J201</f>
        <v>416.7</v>
      </c>
    </row>
    <row r="201" spans="1:10" s="7" customFormat="1" ht="15" customHeight="1">
      <c r="A201" s="82" t="s">
        <v>76</v>
      </c>
      <c r="B201" s="86" t="s">
        <v>113</v>
      </c>
      <c r="C201" s="86" t="s">
        <v>0</v>
      </c>
      <c r="D201" s="79" t="s">
        <v>2</v>
      </c>
      <c r="E201" s="79" t="s">
        <v>85</v>
      </c>
      <c r="F201" s="87" t="s">
        <v>121</v>
      </c>
      <c r="G201" s="154">
        <v>617.2</v>
      </c>
      <c r="H201" s="7">
        <v>0</v>
      </c>
      <c r="I201" s="222">
        <f>G201+H201</f>
        <v>617.2</v>
      </c>
      <c r="J201" s="132">
        <v>416.7</v>
      </c>
    </row>
    <row r="202" spans="1:10" s="7" customFormat="1" ht="12.75">
      <c r="A202" s="82" t="s">
        <v>46</v>
      </c>
      <c r="B202" s="86" t="s">
        <v>113</v>
      </c>
      <c r="C202" s="86" t="s">
        <v>0</v>
      </c>
      <c r="D202" s="79" t="s">
        <v>163</v>
      </c>
      <c r="E202" s="79"/>
      <c r="F202" s="87"/>
      <c r="G202" s="80">
        <f>G207+G203</f>
        <v>9134.9</v>
      </c>
      <c r="H202" s="47">
        <f>H207+H203</f>
        <v>0</v>
      </c>
      <c r="I202" s="47">
        <f>I207+I203</f>
        <v>9134.9</v>
      </c>
      <c r="J202" s="218">
        <f>J207+J203</f>
        <v>5689.3</v>
      </c>
    </row>
    <row r="203" spans="1:10" s="7" customFormat="1" ht="24.75" customHeight="1">
      <c r="A203" s="82" t="s">
        <v>49</v>
      </c>
      <c r="B203" s="86" t="s">
        <v>113</v>
      </c>
      <c r="C203" s="86" t="s">
        <v>0</v>
      </c>
      <c r="D203" s="79" t="s">
        <v>163</v>
      </c>
      <c r="E203" s="79" t="s">
        <v>47</v>
      </c>
      <c r="F203" s="87"/>
      <c r="G203" s="80">
        <f aca="true" t="shared" si="28" ref="G203:J205">G204</f>
        <v>438.3</v>
      </c>
      <c r="H203" s="47">
        <f t="shared" si="28"/>
        <v>0</v>
      </c>
      <c r="I203" s="47">
        <f t="shared" si="28"/>
        <v>438.3</v>
      </c>
      <c r="J203" s="218">
        <f t="shared" si="28"/>
        <v>178.6</v>
      </c>
    </row>
    <row r="204" spans="1:10" s="7" customFormat="1" ht="12.75" customHeight="1">
      <c r="A204" s="82" t="s">
        <v>48</v>
      </c>
      <c r="B204" s="86" t="s">
        <v>113</v>
      </c>
      <c r="C204" s="86" t="s">
        <v>0</v>
      </c>
      <c r="D204" s="79" t="s">
        <v>163</v>
      </c>
      <c r="E204" s="79" t="s">
        <v>100</v>
      </c>
      <c r="F204" s="87"/>
      <c r="G204" s="80">
        <f t="shared" si="28"/>
        <v>438.3</v>
      </c>
      <c r="H204" s="47">
        <f t="shared" si="28"/>
        <v>0</v>
      </c>
      <c r="I204" s="47">
        <f t="shared" si="28"/>
        <v>438.3</v>
      </c>
      <c r="J204" s="218">
        <f t="shared" si="28"/>
        <v>178.6</v>
      </c>
    </row>
    <row r="205" spans="1:10" s="7" customFormat="1" ht="14.25" customHeight="1">
      <c r="A205" s="82" t="s">
        <v>202</v>
      </c>
      <c r="B205" s="86" t="s">
        <v>113</v>
      </c>
      <c r="C205" s="86" t="s">
        <v>0</v>
      </c>
      <c r="D205" s="79" t="s">
        <v>163</v>
      </c>
      <c r="E205" s="79" t="s">
        <v>177</v>
      </c>
      <c r="F205" s="87"/>
      <c r="G205" s="80">
        <f t="shared" si="28"/>
        <v>438.3</v>
      </c>
      <c r="H205" s="47">
        <f t="shared" si="28"/>
        <v>0</v>
      </c>
      <c r="I205" s="47">
        <f t="shared" si="28"/>
        <v>438.3</v>
      </c>
      <c r="J205" s="218">
        <f t="shared" si="28"/>
        <v>178.6</v>
      </c>
    </row>
    <row r="206" spans="1:10" s="7" customFormat="1" ht="12.75" customHeight="1">
      <c r="A206" s="82" t="s">
        <v>76</v>
      </c>
      <c r="B206" s="86" t="s">
        <v>113</v>
      </c>
      <c r="C206" s="86" t="s">
        <v>0</v>
      </c>
      <c r="D206" s="79" t="s">
        <v>163</v>
      </c>
      <c r="E206" s="79" t="s">
        <v>177</v>
      </c>
      <c r="F206" s="87" t="s">
        <v>121</v>
      </c>
      <c r="G206" s="154">
        <v>438.3</v>
      </c>
      <c r="H206" s="7">
        <v>0</v>
      </c>
      <c r="I206" s="222">
        <f>G206+H206</f>
        <v>438.3</v>
      </c>
      <c r="J206" s="132">
        <v>178.6</v>
      </c>
    </row>
    <row r="207" spans="1:10" s="7" customFormat="1" ht="12" customHeight="1">
      <c r="A207" s="82" t="s">
        <v>161</v>
      </c>
      <c r="B207" s="212">
        <v>331</v>
      </c>
      <c r="C207" s="86" t="s">
        <v>0</v>
      </c>
      <c r="D207" s="79" t="s">
        <v>163</v>
      </c>
      <c r="E207" s="79" t="s">
        <v>159</v>
      </c>
      <c r="F207" s="87"/>
      <c r="G207" s="80">
        <f>G209</f>
        <v>8696.6</v>
      </c>
      <c r="H207" s="47">
        <f>H209</f>
        <v>0</v>
      </c>
      <c r="I207" s="47">
        <f>I209</f>
        <v>8696.6</v>
      </c>
      <c r="J207" s="218">
        <f>J209</f>
        <v>5510.7</v>
      </c>
    </row>
    <row r="208" spans="1:10" s="7" customFormat="1" ht="13.5" customHeight="1">
      <c r="A208" s="82" t="s">
        <v>28</v>
      </c>
      <c r="B208" s="212">
        <v>331</v>
      </c>
      <c r="C208" s="86" t="s">
        <v>0</v>
      </c>
      <c r="D208" s="79" t="s">
        <v>163</v>
      </c>
      <c r="E208" s="79" t="s">
        <v>160</v>
      </c>
      <c r="F208" s="87"/>
      <c r="G208" s="80">
        <f>G209</f>
        <v>8696.6</v>
      </c>
      <c r="H208" s="47">
        <f>H209</f>
        <v>0</v>
      </c>
      <c r="I208" s="47">
        <f>I209</f>
        <v>8696.6</v>
      </c>
      <c r="J208" s="218">
        <f>J209</f>
        <v>5510.7</v>
      </c>
    </row>
    <row r="209" spans="1:10" s="7" customFormat="1" ht="12" customHeight="1">
      <c r="A209" s="82" t="s">
        <v>199</v>
      </c>
      <c r="B209" s="212">
        <v>331</v>
      </c>
      <c r="C209" s="86" t="s">
        <v>0</v>
      </c>
      <c r="D209" s="79" t="s">
        <v>163</v>
      </c>
      <c r="E209" s="79" t="s">
        <v>160</v>
      </c>
      <c r="F209" s="87" t="s">
        <v>197</v>
      </c>
      <c r="G209" s="154">
        <v>8696.6</v>
      </c>
      <c r="H209" s="7">
        <v>0</v>
      </c>
      <c r="I209" s="222">
        <f>G209+H209</f>
        <v>8696.6</v>
      </c>
      <c r="J209" s="132">
        <v>5510.7</v>
      </c>
    </row>
    <row r="210" spans="1:10" s="7" customFormat="1" ht="12.75">
      <c r="A210" s="82" t="s">
        <v>19</v>
      </c>
      <c r="B210" s="86" t="s">
        <v>113</v>
      </c>
      <c r="C210" s="86" t="s">
        <v>2</v>
      </c>
      <c r="D210" s="79"/>
      <c r="E210" s="79"/>
      <c r="F210" s="87"/>
      <c r="G210" s="80">
        <f>G211+G222+G245</f>
        <v>23075.1</v>
      </c>
      <c r="H210" s="47">
        <f>H211+H222+H245</f>
        <v>0</v>
      </c>
      <c r="I210" s="47">
        <f>I211+I222+I245</f>
        <v>22905.3</v>
      </c>
      <c r="J210" s="218">
        <f>J211+J222+J245</f>
        <v>12388.000000000002</v>
      </c>
    </row>
    <row r="211" spans="1:10" s="7" customFormat="1" ht="13.5" customHeight="1">
      <c r="A211" s="82" t="s">
        <v>221</v>
      </c>
      <c r="B211" s="86" t="s">
        <v>113</v>
      </c>
      <c r="C211" s="86" t="s">
        <v>2</v>
      </c>
      <c r="D211" s="79" t="s">
        <v>4</v>
      </c>
      <c r="E211" s="79"/>
      <c r="F211" s="87"/>
      <c r="G211" s="80">
        <f>G218+G212</f>
        <v>1113</v>
      </c>
      <c r="H211" s="21">
        <f>H218+H212</f>
        <v>0</v>
      </c>
      <c r="I211" s="34">
        <f>I218+I212</f>
        <v>1113</v>
      </c>
      <c r="J211" s="218">
        <f>J218+J212</f>
        <v>643.6</v>
      </c>
    </row>
    <row r="212" spans="1:10" s="7" customFormat="1" ht="12" customHeight="1">
      <c r="A212" s="82" t="s">
        <v>350</v>
      </c>
      <c r="B212" s="86" t="s">
        <v>113</v>
      </c>
      <c r="C212" s="86" t="s">
        <v>2</v>
      </c>
      <c r="D212" s="79" t="s">
        <v>4</v>
      </c>
      <c r="E212" s="79" t="s">
        <v>351</v>
      </c>
      <c r="F212" s="87"/>
      <c r="G212" s="80">
        <f>G215+G213</f>
        <v>123</v>
      </c>
      <c r="H212" s="21">
        <f>H215+H213</f>
        <v>0</v>
      </c>
      <c r="I212" s="34">
        <f>I215+I213</f>
        <v>123</v>
      </c>
      <c r="J212" s="218">
        <f>J215+J213</f>
        <v>89.6</v>
      </c>
    </row>
    <row r="213" spans="1:10" s="7" customFormat="1" ht="39.75" customHeight="1">
      <c r="A213" s="82" t="s">
        <v>354</v>
      </c>
      <c r="B213" s="86" t="s">
        <v>367</v>
      </c>
      <c r="C213" s="86" t="s">
        <v>2</v>
      </c>
      <c r="D213" s="79" t="s">
        <v>4</v>
      </c>
      <c r="E213" s="79" t="s">
        <v>368</v>
      </c>
      <c r="F213" s="87"/>
      <c r="G213" s="80">
        <f>G214</f>
        <v>119</v>
      </c>
      <c r="H213" s="21">
        <f>H214</f>
        <v>0</v>
      </c>
      <c r="I213" s="34">
        <f>I214</f>
        <v>119</v>
      </c>
      <c r="J213" s="218">
        <f>J214</f>
        <v>85.8</v>
      </c>
    </row>
    <row r="214" spans="1:10" s="7" customFormat="1" ht="39.75" customHeight="1">
      <c r="A214" s="82" t="s">
        <v>307</v>
      </c>
      <c r="B214" s="86" t="s">
        <v>113</v>
      </c>
      <c r="C214" s="86" t="s">
        <v>2</v>
      </c>
      <c r="D214" s="79" t="s">
        <v>4</v>
      </c>
      <c r="E214" s="79" t="s">
        <v>368</v>
      </c>
      <c r="F214" s="87" t="s">
        <v>98</v>
      </c>
      <c r="G214" s="80">
        <v>119</v>
      </c>
      <c r="H214" s="21">
        <v>0</v>
      </c>
      <c r="I214" s="34">
        <f>G214+H214</f>
        <v>119</v>
      </c>
      <c r="J214" s="218">
        <v>85.8</v>
      </c>
    </row>
    <row r="215" spans="1:10" s="7" customFormat="1" ht="25.5" customHeight="1">
      <c r="A215" s="82" t="s">
        <v>352</v>
      </c>
      <c r="B215" s="86" t="s">
        <v>113</v>
      </c>
      <c r="C215" s="86" t="s">
        <v>2</v>
      </c>
      <c r="D215" s="79" t="s">
        <v>4</v>
      </c>
      <c r="E215" s="79" t="s">
        <v>353</v>
      </c>
      <c r="F215" s="87"/>
      <c r="G215" s="80">
        <f aca="true" t="shared" si="29" ref="G215:J216">G216</f>
        <v>4</v>
      </c>
      <c r="H215" s="21">
        <f t="shared" si="29"/>
        <v>0</v>
      </c>
      <c r="I215" s="34">
        <f t="shared" si="29"/>
        <v>4</v>
      </c>
      <c r="J215" s="218">
        <f t="shared" si="29"/>
        <v>3.8</v>
      </c>
    </row>
    <row r="216" spans="1:10" s="7" customFormat="1" ht="40.5" customHeight="1">
      <c r="A216" s="82" t="s">
        <v>354</v>
      </c>
      <c r="B216" s="86" t="s">
        <v>113</v>
      </c>
      <c r="C216" s="86" t="s">
        <v>2</v>
      </c>
      <c r="D216" s="79" t="s">
        <v>4</v>
      </c>
      <c r="E216" s="79" t="s">
        <v>355</v>
      </c>
      <c r="F216" s="87"/>
      <c r="G216" s="80">
        <f t="shared" si="29"/>
        <v>4</v>
      </c>
      <c r="H216" s="21">
        <f t="shared" si="29"/>
        <v>0</v>
      </c>
      <c r="I216" s="34">
        <f t="shared" si="29"/>
        <v>4</v>
      </c>
      <c r="J216" s="218">
        <f t="shared" si="29"/>
        <v>3.8</v>
      </c>
    </row>
    <row r="217" spans="1:10" s="7" customFormat="1" ht="39" customHeight="1">
      <c r="A217" s="82" t="s">
        <v>307</v>
      </c>
      <c r="B217" s="86" t="s">
        <v>113</v>
      </c>
      <c r="C217" s="86" t="s">
        <v>2</v>
      </c>
      <c r="D217" s="79" t="s">
        <v>4</v>
      </c>
      <c r="E217" s="79" t="s">
        <v>355</v>
      </c>
      <c r="F217" s="87" t="s">
        <v>98</v>
      </c>
      <c r="G217" s="154">
        <v>4</v>
      </c>
      <c r="H217" s="7">
        <v>0</v>
      </c>
      <c r="I217" s="222">
        <f>G217+H217</f>
        <v>4</v>
      </c>
      <c r="J217" s="132">
        <v>3.8</v>
      </c>
    </row>
    <row r="218" spans="1:10" s="7" customFormat="1" ht="12.75" customHeight="1">
      <c r="A218" s="91" t="s">
        <v>103</v>
      </c>
      <c r="B218" s="86" t="s">
        <v>113</v>
      </c>
      <c r="C218" s="86" t="s">
        <v>2</v>
      </c>
      <c r="D218" s="79" t="s">
        <v>4</v>
      </c>
      <c r="E218" s="79" t="s">
        <v>104</v>
      </c>
      <c r="F218" s="87"/>
      <c r="G218" s="80">
        <f>G219</f>
        <v>990</v>
      </c>
      <c r="H218" s="47">
        <f>H219</f>
        <v>0</v>
      </c>
      <c r="I218" s="47">
        <f>I219</f>
        <v>990</v>
      </c>
      <c r="J218" s="218">
        <f>J219</f>
        <v>554</v>
      </c>
    </row>
    <row r="219" spans="1:10" s="7" customFormat="1" ht="38.25">
      <c r="A219" s="82" t="s">
        <v>220</v>
      </c>
      <c r="B219" s="86" t="s">
        <v>113</v>
      </c>
      <c r="C219" s="86" t="s">
        <v>2</v>
      </c>
      <c r="D219" s="79" t="s">
        <v>4</v>
      </c>
      <c r="E219" s="79" t="s">
        <v>217</v>
      </c>
      <c r="F219" s="87"/>
      <c r="G219" s="80">
        <f>G220+G221</f>
        <v>990</v>
      </c>
      <c r="H219" s="47">
        <f>H220+H221</f>
        <v>0</v>
      </c>
      <c r="I219" s="47">
        <f>I220+I221</f>
        <v>990</v>
      </c>
      <c r="J219" s="218">
        <f>J220+J221</f>
        <v>554</v>
      </c>
    </row>
    <row r="220" spans="1:10" s="7" customFormat="1" ht="38.25">
      <c r="A220" s="82" t="s">
        <v>307</v>
      </c>
      <c r="B220" s="86" t="s">
        <v>113</v>
      </c>
      <c r="C220" s="86" t="s">
        <v>2</v>
      </c>
      <c r="D220" s="79" t="s">
        <v>4</v>
      </c>
      <c r="E220" s="79" t="s">
        <v>217</v>
      </c>
      <c r="F220" s="87" t="s">
        <v>98</v>
      </c>
      <c r="G220" s="154">
        <v>950</v>
      </c>
      <c r="H220" s="7">
        <v>0</v>
      </c>
      <c r="I220" s="222">
        <f>G220+H220</f>
        <v>950</v>
      </c>
      <c r="J220" s="132">
        <v>530</v>
      </c>
    </row>
    <row r="221" spans="1:10" s="7" customFormat="1" ht="12" customHeight="1">
      <c r="A221" s="82" t="s">
        <v>222</v>
      </c>
      <c r="B221" s="86" t="s">
        <v>113</v>
      </c>
      <c r="C221" s="86" t="s">
        <v>2</v>
      </c>
      <c r="D221" s="79" t="s">
        <v>4</v>
      </c>
      <c r="E221" s="79" t="s">
        <v>217</v>
      </c>
      <c r="F221" s="87" t="s">
        <v>223</v>
      </c>
      <c r="G221" s="154">
        <v>40</v>
      </c>
      <c r="H221" s="7">
        <v>0</v>
      </c>
      <c r="I221" s="222">
        <f>G221+H221</f>
        <v>40</v>
      </c>
      <c r="J221" s="132">
        <v>24</v>
      </c>
    </row>
    <row r="222" spans="1:10" s="7" customFormat="1" ht="13.5" customHeight="1">
      <c r="A222" s="82" t="s">
        <v>174</v>
      </c>
      <c r="B222" s="86" t="s">
        <v>113</v>
      </c>
      <c r="C222" s="86" t="s">
        <v>2</v>
      </c>
      <c r="D222" s="79" t="s">
        <v>18</v>
      </c>
      <c r="E222" s="79"/>
      <c r="F222" s="87"/>
      <c r="G222" s="80">
        <f>G223+G226</f>
        <v>21013.1</v>
      </c>
      <c r="H222" s="47">
        <f>H223+H226</f>
        <v>0</v>
      </c>
      <c r="I222" s="47">
        <f>I223+I226</f>
        <v>21013.1</v>
      </c>
      <c r="J222" s="218">
        <f>J223+J226</f>
        <v>11722.800000000001</v>
      </c>
    </row>
    <row r="223" spans="1:10" s="7" customFormat="1" ht="12.75" customHeight="1">
      <c r="A223" s="82" t="s">
        <v>233</v>
      </c>
      <c r="B223" s="86" t="s">
        <v>113</v>
      </c>
      <c r="C223" s="86" t="s">
        <v>2</v>
      </c>
      <c r="D223" s="79" t="s">
        <v>18</v>
      </c>
      <c r="E223" s="79" t="s">
        <v>234</v>
      </c>
      <c r="F223" s="87"/>
      <c r="G223" s="80">
        <f aca="true" t="shared" si="30" ref="G223:J224">G224</f>
        <v>4348.4</v>
      </c>
      <c r="H223" s="47">
        <f t="shared" si="30"/>
        <v>0</v>
      </c>
      <c r="I223" s="47">
        <f t="shared" si="30"/>
        <v>4348.4</v>
      </c>
      <c r="J223" s="218">
        <f t="shared" si="30"/>
        <v>3162.6</v>
      </c>
    </row>
    <row r="224" spans="1:10" s="7" customFormat="1" ht="51.75" customHeight="1">
      <c r="A224" s="82" t="s">
        <v>297</v>
      </c>
      <c r="B224" s="79" t="s">
        <v>113</v>
      </c>
      <c r="C224" s="86" t="s">
        <v>2</v>
      </c>
      <c r="D224" s="79" t="s">
        <v>18</v>
      </c>
      <c r="E224" s="79" t="s">
        <v>298</v>
      </c>
      <c r="F224" s="87"/>
      <c r="G224" s="80">
        <f t="shared" si="30"/>
        <v>4348.4</v>
      </c>
      <c r="H224" s="47">
        <f t="shared" si="30"/>
        <v>0</v>
      </c>
      <c r="I224" s="47">
        <f t="shared" si="30"/>
        <v>4348.4</v>
      </c>
      <c r="J224" s="218">
        <f t="shared" si="30"/>
        <v>3162.6</v>
      </c>
    </row>
    <row r="225" spans="1:10" s="7" customFormat="1" ht="13.5" customHeight="1">
      <c r="A225" s="118" t="s">
        <v>76</v>
      </c>
      <c r="B225" s="79" t="s">
        <v>113</v>
      </c>
      <c r="C225" s="86" t="s">
        <v>2</v>
      </c>
      <c r="D225" s="79" t="s">
        <v>18</v>
      </c>
      <c r="E225" s="79" t="s">
        <v>298</v>
      </c>
      <c r="F225" s="87" t="s">
        <v>121</v>
      </c>
      <c r="G225" s="154">
        <v>4348.4</v>
      </c>
      <c r="H225" s="7">
        <v>0</v>
      </c>
      <c r="I225" s="222">
        <f>G225+H225</f>
        <v>4348.4</v>
      </c>
      <c r="J225" s="132">
        <v>3162.6</v>
      </c>
    </row>
    <row r="226" spans="1:10" s="7" customFormat="1" ht="14.25" customHeight="1">
      <c r="A226" s="82" t="s">
        <v>59</v>
      </c>
      <c r="B226" s="86" t="s">
        <v>113</v>
      </c>
      <c r="C226" s="86" t="s">
        <v>2</v>
      </c>
      <c r="D226" s="79" t="s">
        <v>18</v>
      </c>
      <c r="E226" s="79" t="s">
        <v>81</v>
      </c>
      <c r="F226" s="87"/>
      <c r="G226" s="80">
        <f>G239+G227</f>
        <v>16664.7</v>
      </c>
      <c r="H226" s="47">
        <f>H239+H227</f>
        <v>0</v>
      </c>
      <c r="I226" s="47">
        <f>I239+I227</f>
        <v>16664.7</v>
      </c>
      <c r="J226" s="218">
        <f>J239+J227</f>
        <v>8560.2</v>
      </c>
    </row>
    <row r="227" spans="1:10" s="7" customFormat="1" ht="37.5" customHeight="1">
      <c r="A227" s="82" t="s">
        <v>93</v>
      </c>
      <c r="B227" s="86" t="s">
        <v>113</v>
      </c>
      <c r="C227" s="86" t="s">
        <v>2</v>
      </c>
      <c r="D227" s="79" t="s">
        <v>18</v>
      </c>
      <c r="E227" s="79" t="s">
        <v>94</v>
      </c>
      <c r="F227" s="87"/>
      <c r="G227" s="80">
        <f>G228+G230+G232+G234+G236</f>
        <v>12735.500000000002</v>
      </c>
      <c r="H227" s="47">
        <f>H228+H230+H232+H234+H236</f>
        <v>0</v>
      </c>
      <c r="I227" s="47">
        <f>I228+I230+I232+I234+I236</f>
        <v>12735.500000000002</v>
      </c>
      <c r="J227" s="218">
        <f>J228+J230+J232+J234+J236</f>
        <v>5557</v>
      </c>
    </row>
    <row r="228" spans="1:10" s="7" customFormat="1" ht="39" customHeight="1">
      <c r="A228" s="82" t="s">
        <v>239</v>
      </c>
      <c r="B228" s="86" t="s">
        <v>113</v>
      </c>
      <c r="C228" s="86" t="s">
        <v>2</v>
      </c>
      <c r="D228" s="79" t="s">
        <v>18</v>
      </c>
      <c r="E228" s="79" t="s">
        <v>240</v>
      </c>
      <c r="F228" s="87"/>
      <c r="G228" s="80">
        <f>G229</f>
        <v>5175.1</v>
      </c>
      <c r="H228" s="47">
        <f>H229</f>
        <v>0</v>
      </c>
      <c r="I228" s="47">
        <f>I229</f>
        <v>5175.1</v>
      </c>
      <c r="J228" s="218">
        <f>J229</f>
        <v>718.7</v>
      </c>
    </row>
    <row r="229" spans="1:10" s="7" customFormat="1" ht="14.25" customHeight="1">
      <c r="A229" s="82" t="s">
        <v>149</v>
      </c>
      <c r="B229" s="86" t="s">
        <v>113</v>
      </c>
      <c r="C229" s="86" t="s">
        <v>2</v>
      </c>
      <c r="D229" s="79" t="s">
        <v>18</v>
      </c>
      <c r="E229" s="79" t="s">
        <v>240</v>
      </c>
      <c r="F229" s="87" t="s">
        <v>150</v>
      </c>
      <c r="G229" s="154">
        <v>5175.1</v>
      </c>
      <c r="H229" s="7">
        <v>0</v>
      </c>
      <c r="I229" s="222">
        <f>G229+H229</f>
        <v>5175.1</v>
      </c>
      <c r="J229" s="132">
        <v>718.7</v>
      </c>
    </row>
    <row r="230" spans="1:10" s="7" customFormat="1" ht="23.25" customHeight="1">
      <c r="A230" s="82" t="s">
        <v>243</v>
      </c>
      <c r="B230" s="86" t="s">
        <v>113</v>
      </c>
      <c r="C230" s="86" t="s">
        <v>2</v>
      </c>
      <c r="D230" s="79" t="s">
        <v>18</v>
      </c>
      <c r="E230" s="79" t="s">
        <v>241</v>
      </c>
      <c r="F230" s="87"/>
      <c r="G230" s="80">
        <f>G231</f>
        <v>143.7</v>
      </c>
      <c r="H230" s="47">
        <f>H231</f>
        <v>0</v>
      </c>
      <c r="I230" s="47">
        <f>I231</f>
        <v>143.7</v>
      </c>
      <c r="J230" s="218">
        <f>J231</f>
        <v>0</v>
      </c>
    </row>
    <row r="231" spans="1:10" s="7" customFormat="1" ht="13.5" customHeight="1">
      <c r="A231" s="82" t="s">
        <v>149</v>
      </c>
      <c r="B231" s="86" t="s">
        <v>113</v>
      </c>
      <c r="C231" s="86" t="s">
        <v>2</v>
      </c>
      <c r="D231" s="79" t="s">
        <v>18</v>
      </c>
      <c r="E231" s="79" t="s">
        <v>241</v>
      </c>
      <c r="F231" s="87" t="s">
        <v>150</v>
      </c>
      <c r="G231" s="154">
        <v>143.7</v>
      </c>
      <c r="H231" s="7">
        <v>0</v>
      </c>
      <c r="I231" s="222">
        <f>G231+H231</f>
        <v>143.7</v>
      </c>
      <c r="J231" s="132">
        <v>0</v>
      </c>
    </row>
    <row r="232" spans="1:10" s="7" customFormat="1" ht="50.25" customHeight="1">
      <c r="A232" s="82" t="s">
        <v>274</v>
      </c>
      <c r="B232" s="86" t="s">
        <v>113</v>
      </c>
      <c r="C232" s="86" t="s">
        <v>2</v>
      </c>
      <c r="D232" s="79" t="s">
        <v>18</v>
      </c>
      <c r="E232" s="79" t="s">
        <v>242</v>
      </c>
      <c r="F232" s="87"/>
      <c r="G232" s="80">
        <f>G233</f>
        <v>6775.6</v>
      </c>
      <c r="H232" s="47">
        <f>H233</f>
        <v>0</v>
      </c>
      <c r="I232" s="47">
        <f>I233</f>
        <v>6775.6</v>
      </c>
      <c r="J232" s="218">
        <f>J233</f>
        <v>4272.2</v>
      </c>
    </row>
    <row r="233" spans="1:10" s="7" customFormat="1" ht="15.75" customHeight="1">
      <c r="A233" s="82" t="s">
        <v>149</v>
      </c>
      <c r="B233" s="86" t="s">
        <v>113</v>
      </c>
      <c r="C233" s="86" t="s">
        <v>2</v>
      </c>
      <c r="D233" s="79" t="s">
        <v>18</v>
      </c>
      <c r="E233" s="79" t="s">
        <v>242</v>
      </c>
      <c r="F233" s="87" t="s">
        <v>150</v>
      </c>
      <c r="G233" s="154">
        <v>6775.6</v>
      </c>
      <c r="I233" s="222">
        <f>G233+H233</f>
        <v>6775.6</v>
      </c>
      <c r="J233" s="132">
        <v>4272.2</v>
      </c>
    </row>
    <row r="234" spans="1:10" s="7" customFormat="1" ht="51.75" customHeight="1">
      <c r="A234" s="82" t="s">
        <v>293</v>
      </c>
      <c r="B234" s="86" t="s">
        <v>113</v>
      </c>
      <c r="C234" s="86" t="s">
        <v>2</v>
      </c>
      <c r="D234" s="79" t="s">
        <v>18</v>
      </c>
      <c r="E234" s="79" t="s">
        <v>275</v>
      </c>
      <c r="F234" s="87"/>
      <c r="G234" s="81">
        <f>G235</f>
        <v>501.1</v>
      </c>
      <c r="H234" s="49">
        <f>H235</f>
        <v>0</v>
      </c>
      <c r="I234" s="49">
        <f>I235</f>
        <v>501.1</v>
      </c>
      <c r="J234" s="220">
        <f>J235</f>
        <v>426.1</v>
      </c>
    </row>
    <row r="235" spans="1:10" s="7" customFormat="1" ht="12.75">
      <c r="A235" s="82" t="s">
        <v>256</v>
      </c>
      <c r="B235" s="86" t="s">
        <v>113</v>
      </c>
      <c r="C235" s="86" t="s">
        <v>2</v>
      </c>
      <c r="D235" s="79" t="s">
        <v>18</v>
      </c>
      <c r="E235" s="79" t="s">
        <v>275</v>
      </c>
      <c r="F235" s="87" t="s">
        <v>253</v>
      </c>
      <c r="G235" s="154">
        <v>501.1</v>
      </c>
      <c r="H235" s="7">
        <v>0</v>
      </c>
      <c r="I235" s="222">
        <f>G235+H235</f>
        <v>501.1</v>
      </c>
      <c r="J235" s="132">
        <v>426.1</v>
      </c>
    </row>
    <row r="236" spans="1:10" s="7" customFormat="1" ht="12.75">
      <c r="A236" s="82" t="s">
        <v>310</v>
      </c>
      <c r="B236" s="86" t="s">
        <v>113</v>
      </c>
      <c r="C236" s="86" t="s">
        <v>2</v>
      </c>
      <c r="D236" s="79" t="s">
        <v>18</v>
      </c>
      <c r="E236" s="79" t="s">
        <v>308</v>
      </c>
      <c r="F236" s="87"/>
      <c r="G236" s="81">
        <f>G238</f>
        <v>140</v>
      </c>
      <c r="H236" s="49">
        <f>H238</f>
        <v>0</v>
      </c>
      <c r="I236" s="49">
        <f>I238</f>
        <v>140</v>
      </c>
      <c r="J236" s="220">
        <f>J238</f>
        <v>140</v>
      </c>
    </row>
    <row r="237" spans="1:10" s="73" customFormat="1" ht="12.75">
      <c r="A237" s="82" t="s">
        <v>380</v>
      </c>
      <c r="B237" s="86"/>
      <c r="C237" s="86"/>
      <c r="D237" s="79"/>
      <c r="E237" s="79"/>
      <c r="F237" s="87"/>
      <c r="G237" s="191">
        <v>140</v>
      </c>
      <c r="H237" s="75">
        <v>140</v>
      </c>
      <c r="I237" s="231">
        <v>140</v>
      </c>
      <c r="J237" s="249">
        <v>140</v>
      </c>
    </row>
    <row r="238" spans="1:10" s="7" customFormat="1" ht="12.75">
      <c r="A238" s="82" t="s">
        <v>256</v>
      </c>
      <c r="B238" s="86" t="s">
        <v>113</v>
      </c>
      <c r="C238" s="86" t="s">
        <v>2</v>
      </c>
      <c r="D238" s="79" t="s">
        <v>18</v>
      </c>
      <c r="E238" s="79" t="s">
        <v>308</v>
      </c>
      <c r="F238" s="87" t="s">
        <v>253</v>
      </c>
      <c r="G238" s="154">
        <v>140</v>
      </c>
      <c r="H238" s="7">
        <v>0</v>
      </c>
      <c r="I238" s="222">
        <f>G238+H238</f>
        <v>140</v>
      </c>
      <c r="J238" s="132">
        <v>140</v>
      </c>
    </row>
    <row r="239" spans="1:10" s="7" customFormat="1" ht="79.5" customHeight="1">
      <c r="A239" s="82" t="s">
        <v>131</v>
      </c>
      <c r="B239" s="86" t="s">
        <v>113</v>
      </c>
      <c r="C239" s="86" t="s">
        <v>2</v>
      </c>
      <c r="D239" s="79" t="s">
        <v>18</v>
      </c>
      <c r="E239" s="79" t="s">
        <v>153</v>
      </c>
      <c r="F239" s="87"/>
      <c r="G239" s="80">
        <f>G240+G242</f>
        <v>3929.2</v>
      </c>
      <c r="H239" s="47">
        <f>H240+H242</f>
        <v>0</v>
      </c>
      <c r="I239" s="47">
        <f>I240+I242</f>
        <v>3929.2</v>
      </c>
      <c r="J239" s="218">
        <f>J240+J242</f>
        <v>3003.2</v>
      </c>
    </row>
    <row r="240" spans="1:10" s="7" customFormat="1" ht="66.75" customHeight="1">
      <c r="A240" s="82" t="s">
        <v>304</v>
      </c>
      <c r="B240" s="86" t="s">
        <v>113</v>
      </c>
      <c r="C240" s="86" t="s">
        <v>2</v>
      </c>
      <c r="D240" s="79" t="s">
        <v>18</v>
      </c>
      <c r="E240" s="79" t="s">
        <v>154</v>
      </c>
      <c r="F240" s="87"/>
      <c r="G240" s="80">
        <f>G241</f>
        <v>3829.2</v>
      </c>
      <c r="H240" s="47">
        <f>H241</f>
        <v>0</v>
      </c>
      <c r="I240" s="47">
        <f>I241</f>
        <v>3829.2</v>
      </c>
      <c r="J240" s="218">
        <f>J241</f>
        <v>2903.2</v>
      </c>
    </row>
    <row r="241" spans="1:10" s="7" customFormat="1" ht="16.5" customHeight="1">
      <c r="A241" s="82" t="s">
        <v>130</v>
      </c>
      <c r="B241" s="86" t="s">
        <v>113</v>
      </c>
      <c r="C241" s="86" t="s">
        <v>2</v>
      </c>
      <c r="D241" s="79" t="s">
        <v>18</v>
      </c>
      <c r="E241" s="79" t="s">
        <v>154</v>
      </c>
      <c r="F241" s="87" t="s">
        <v>132</v>
      </c>
      <c r="G241" s="154">
        <v>3829.2</v>
      </c>
      <c r="H241" s="7">
        <v>0</v>
      </c>
      <c r="I241" s="222">
        <f>G241+H241</f>
        <v>3829.2</v>
      </c>
      <c r="J241" s="132">
        <v>2903.2</v>
      </c>
    </row>
    <row r="242" spans="1:10" s="7" customFormat="1" ht="27" customHeight="1">
      <c r="A242" s="82" t="s">
        <v>311</v>
      </c>
      <c r="B242" s="86" t="s">
        <v>113</v>
      </c>
      <c r="C242" s="86" t="s">
        <v>2</v>
      </c>
      <c r="D242" s="79" t="s">
        <v>18</v>
      </c>
      <c r="E242" s="79" t="s">
        <v>309</v>
      </c>
      <c r="F242" s="87"/>
      <c r="G242" s="80">
        <f>G244</f>
        <v>100</v>
      </c>
      <c r="H242" s="47">
        <f>H244</f>
        <v>0</v>
      </c>
      <c r="I242" s="47">
        <f>I244</f>
        <v>100</v>
      </c>
      <c r="J242" s="218">
        <f>J244</f>
        <v>100</v>
      </c>
    </row>
    <row r="243" spans="1:10" s="73" customFormat="1" ht="15.75" customHeight="1">
      <c r="A243" s="82" t="s">
        <v>379</v>
      </c>
      <c r="B243" s="86"/>
      <c r="C243" s="86"/>
      <c r="D243" s="79"/>
      <c r="E243" s="79"/>
      <c r="F243" s="87"/>
      <c r="G243" s="72">
        <v>100</v>
      </c>
      <c r="H243" s="74">
        <v>100</v>
      </c>
      <c r="I243" s="232">
        <v>100</v>
      </c>
      <c r="J243" s="250">
        <v>100</v>
      </c>
    </row>
    <row r="244" spans="1:10" s="7" customFormat="1" ht="16.5" customHeight="1">
      <c r="A244" s="82" t="s">
        <v>130</v>
      </c>
      <c r="B244" s="86" t="s">
        <v>113</v>
      </c>
      <c r="C244" s="86" t="s">
        <v>2</v>
      </c>
      <c r="D244" s="79" t="s">
        <v>18</v>
      </c>
      <c r="E244" s="79" t="s">
        <v>309</v>
      </c>
      <c r="F244" s="87" t="s">
        <v>132</v>
      </c>
      <c r="G244" s="154">
        <v>100</v>
      </c>
      <c r="H244" s="7">
        <v>0</v>
      </c>
      <c r="I244" s="222">
        <f>G244+H244</f>
        <v>100</v>
      </c>
      <c r="J244" s="132">
        <v>100</v>
      </c>
    </row>
    <row r="245" spans="1:10" s="7" customFormat="1" ht="12" customHeight="1">
      <c r="A245" s="91" t="s">
        <v>38</v>
      </c>
      <c r="B245" s="86" t="s">
        <v>113</v>
      </c>
      <c r="C245" s="86" t="s">
        <v>2</v>
      </c>
      <c r="D245" s="79" t="s">
        <v>53</v>
      </c>
      <c r="E245" s="79"/>
      <c r="F245" s="87"/>
      <c r="G245" s="80">
        <f>G252+G246</f>
        <v>949</v>
      </c>
      <c r="H245" s="47">
        <f>H252+H246</f>
        <v>0</v>
      </c>
      <c r="I245" s="47">
        <f>I252+I246</f>
        <v>779.2</v>
      </c>
      <c r="J245" s="218">
        <f>J252+J246</f>
        <v>21.6</v>
      </c>
    </row>
    <row r="246" spans="1:10" s="7" customFormat="1" ht="12" customHeight="1">
      <c r="A246" s="119" t="s">
        <v>56</v>
      </c>
      <c r="B246" s="79" t="s">
        <v>113</v>
      </c>
      <c r="C246" s="76" t="s">
        <v>2</v>
      </c>
      <c r="D246" s="79" t="s">
        <v>53</v>
      </c>
      <c r="E246" s="79" t="s">
        <v>55</v>
      </c>
      <c r="F246" s="87"/>
      <c r="G246" s="80">
        <f>G250+G247</f>
        <v>664.4</v>
      </c>
      <c r="H246" s="47">
        <f>H250+H247</f>
        <v>0</v>
      </c>
      <c r="I246" s="47">
        <f>I250+I247</f>
        <v>494.59999999999997</v>
      </c>
      <c r="J246" s="218">
        <f>J250+J247</f>
        <v>1.6</v>
      </c>
    </row>
    <row r="247" spans="1:10" s="6" customFormat="1" ht="60" customHeight="1">
      <c r="A247" s="120" t="s">
        <v>320</v>
      </c>
      <c r="B247" s="122" t="s">
        <v>113</v>
      </c>
      <c r="C247" s="125" t="s">
        <v>2</v>
      </c>
      <c r="D247" s="122" t="s">
        <v>53</v>
      </c>
      <c r="E247" s="122" t="s">
        <v>321</v>
      </c>
      <c r="F247" s="121"/>
      <c r="G247" s="127">
        <f>G249+G248</f>
        <v>176.5</v>
      </c>
      <c r="H247" s="57">
        <f>H249</f>
        <v>0</v>
      </c>
      <c r="I247" s="57">
        <f>I249</f>
        <v>6.7</v>
      </c>
      <c r="J247" s="251">
        <f>J249+J248</f>
        <v>1.6</v>
      </c>
    </row>
    <row r="248" spans="1:10" s="6" customFormat="1" ht="45" customHeight="1">
      <c r="A248" s="82" t="s">
        <v>307</v>
      </c>
      <c r="B248" s="122" t="s">
        <v>113</v>
      </c>
      <c r="C248" s="125" t="s">
        <v>2</v>
      </c>
      <c r="D248" s="122" t="s">
        <v>53</v>
      </c>
      <c r="E248" s="122" t="s">
        <v>321</v>
      </c>
      <c r="F248" s="121" t="s">
        <v>98</v>
      </c>
      <c r="G248" s="192">
        <v>169.8</v>
      </c>
      <c r="H248" s="170"/>
      <c r="I248" s="57"/>
      <c r="J248" s="252">
        <v>0</v>
      </c>
    </row>
    <row r="249" spans="1:10" s="7" customFormat="1" ht="20.25" customHeight="1">
      <c r="A249" s="123" t="s">
        <v>75</v>
      </c>
      <c r="B249" s="122" t="s">
        <v>113</v>
      </c>
      <c r="C249" s="125" t="s">
        <v>2</v>
      </c>
      <c r="D249" s="122" t="s">
        <v>53</v>
      </c>
      <c r="E249" s="122" t="s">
        <v>321</v>
      </c>
      <c r="F249" s="122" t="s">
        <v>78</v>
      </c>
      <c r="G249" s="193">
        <v>6.7</v>
      </c>
      <c r="H249" s="7">
        <v>0</v>
      </c>
      <c r="I249" s="222">
        <f>G249+H249</f>
        <v>6.7</v>
      </c>
      <c r="J249" s="132">
        <v>1.6</v>
      </c>
    </row>
    <row r="250" spans="1:10" s="7" customFormat="1" ht="39.75" customHeight="1">
      <c r="A250" s="118" t="s">
        <v>318</v>
      </c>
      <c r="B250" s="79" t="s">
        <v>113</v>
      </c>
      <c r="C250" s="76" t="s">
        <v>2</v>
      </c>
      <c r="D250" s="79" t="s">
        <v>53</v>
      </c>
      <c r="E250" s="79" t="s">
        <v>319</v>
      </c>
      <c r="F250" s="79"/>
      <c r="G250" s="80">
        <f>G251</f>
        <v>487.9</v>
      </c>
      <c r="H250" s="47">
        <f>H251</f>
        <v>0</v>
      </c>
      <c r="I250" s="47">
        <f>I251</f>
        <v>487.9</v>
      </c>
      <c r="J250" s="218">
        <f>J251</f>
        <v>0</v>
      </c>
    </row>
    <row r="251" spans="1:10" s="7" customFormat="1" ht="17.25" customHeight="1">
      <c r="A251" s="118" t="s">
        <v>76</v>
      </c>
      <c r="B251" s="79" t="s">
        <v>113</v>
      </c>
      <c r="C251" s="76" t="s">
        <v>2</v>
      </c>
      <c r="D251" s="79" t="s">
        <v>53</v>
      </c>
      <c r="E251" s="79" t="s">
        <v>319</v>
      </c>
      <c r="F251" s="79" t="s">
        <v>121</v>
      </c>
      <c r="G251" s="154">
        <v>487.9</v>
      </c>
      <c r="H251" s="7">
        <v>0</v>
      </c>
      <c r="I251" s="222">
        <f>G251+H251</f>
        <v>487.9</v>
      </c>
      <c r="J251" s="132">
        <v>0</v>
      </c>
    </row>
    <row r="252" spans="1:10" s="7" customFormat="1" ht="13.5" customHeight="1">
      <c r="A252" s="82" t="s">
        <v>103</v>
      </c>
      <c r="B252" s="86" t="s">
        <v>113</v>
      </c>
      <c r="C252" s="86" t="s">
        <v>2</v>
      </c>
      <c r="D252" s="79" t="s">
        <v>53</v>
      </c>
      <c r="E252" s="79" t="s">
        <v>104</v>
      </c>
      <c r="F252" s="87"/>
      <c r="G252" s="80">
        <f>G255+G253</f>
        <v>284.6</v>
      </c>
      <c r="H252" s="47">
        <f>H255+H253</f>
        <v>0</v>
      </c>
      <c r="I252" s="47">
        <f>I255+I253</f>
        <v>284.6</v>
      </c>
      <c r="J252" s="218">
        <f>J255+J253</f>
        <v>20</v>
      </c>
    </row>
    <row r="253" spans="1:10" s="7" customFormat="1" ht="36.75" customHeight="1">
      <c r="A253" s="82" t="s">
        <v>286</v>
      </c>
      <c r="B253" s="86" t="s">
        <v>113</v>
      </c>
      <c r="C253" s="86" t="s">
        <v>2</v>
      </c>
      <c r="D253" s="79" t="s">
        <v>53</v>
      </c>
      <c r="E253" s="79" t="s">
        <v>224</v>
      </c>
      <c r="F253" s="87"/>
      <c r="G253" s="80">
        <f>G254</f>
        <v>104.6</v>
      </c>
      <c r="H253" s="47">
        <f>H254</f>
        <v>0</v>
      </c>
      <c r="I253" s="47">
        <f>I254</f>
        <v>104.6</v>
      </c>
      <c r="J253" s="218">
        <f>J254</f>
        <v>0</v>
      </c>
    </row>
    <row r="254" spans="1:10" s="7" customFormat="1" ht="12" customHeight="1">
      <c r="A254" s="82" t="s">
        <v>76</v>
      </c>
      <c r="B254" s="86" t="s">
        <v>113</v>
      </c>
      <c r="C254" s="86" t="s">
        <v>2</v>
      </c>
      <c r="D254" s="79" t="s">
        <v>53</v>
      </c>
      <c r="E254" s="79" t="s">
        <v>224</v>
      </c>
      <c r="F254" s="87" t="s">
        <v>121</v>
      </c>
      <c r="G254" s="154">
        <v>104.6</v>
      </c>
      <c r="H254" s="7">
        <v>0</v>
      </c>
      <c r="I254" s="222">
        <f>G254+H254</f>
        <v>104.6</v>
      </c>
      <c r="J254" s="132">
        <v>0</v>
      </c>
    </row>
    <row r="255" spans="1:10" s="7" customFormat="1" ht="38.25">
      <c r="A255" s="82" t="s">
        <v>276</v>
      </c>
      <c r="B255" s="86" t="s">
        <v>113</v>
      </c>
      <c r="C255" s="86" t="s">
        <v>2</v>
      </c>
      <c r="D255" s="79" t="s">
        <v>53</v>
      </c>
      <c r="E255" s="79" t="s">
        <v>162</v>
      </c>
      <c r="F255" s="87"/>
      <c r="G255" s="80">
        <f>G257+G256</f>
        <v>180</v>
      </c>
      <c r="H255" s="47">
        <f>H257+H256</f>
        <v>0</v>
      </c>
      <c r="I255" s="47">
        <f>I257+I256</f>
        <v>180</v>
      </c>
      <c r="J255" s="218">
        <f>J257+J256</f>
        <v>20</v>
      </c>
    </row>
    <row r="256" spans="1:10" s="73" customFormat="1" ht="38.25">
      <c r="A256" s="82" t="s">
        <v>307</v>
      </c>
      <c r="B256" s="86" t="s">
        <v>113</v>
      </c>
      <c r="C256" s="86" t="s">
        <v>2</v>
      </c>
      <c r="D256" s="79" t="s">
        <v>53</v>
      </c>
      <c r="E256" s="79" t="s">
        <v>162</v>
      </c>
      <c r="F256" s="87" t="s">
        <v>98</v>
      </c>
      <c r="G256" s="154">
        <v>156</v>
      </c>
      <c r="H256" s="73">
        <v>0</v>
      </c>
      <c r="I256" s="233">
        <f>G256+H256</f>
        <v>156</v>
      </c>
      <c r="J256" s="132">
        <v>0</v>
      </c>
    </row>
    <row r="257" spans="1:10" s="73" customFormat="1" ht="12.75">
      <c r="A257" s="82" t="s">
        <v>75</v>
      </c>
      <c r="B257" s="86" t="s">
        <v>113</v>
      </c>
      <c r="C257" s="86" t="s">
        <v>2</v>
      </c>
      <c r="D257" s="79" t="s">
        <v>53</v>
      </c>
      <c r="E257" s="79" t="s">
        <v>162</v>
      </c>
      <c r="F257" s="87" t="s">
        <v>78</v>
      </c>
      <c r="G257" s="154">
        <v>24</v>
      </c>
      <c r="H257" s="73">
        <v>0</v>
      </c>
      <c r="I257" s="233">
        <f>G257+H257</f>
        <v>24</v>
      </c>
      <c r="J257" s="132">
        <v>20</v>
      </c>
    </row>
    <row r="258" spans="1:10" s="7" customFormat="1" ht="12.75">
      <c r="A258" s="114" t="s">
        <v>8</v>
      </c>
      <c r="B258" s="86" t="s">
        <v>113</v>
      </c>
      <c r="C258" s="86" t="s">
        <v>4</v>
      </c>
      <c r="D258" s="79"/>
      <c r="E258" s="79"/>
      <c r="F258" s="87"/>
      <c r="G258" s="80">
        <f>G259</f>
        <v>20052.8</v>
      </c>
      <c r="H258" s="47">
        <f>H259</f>
        <v>0</v>
      </c>
      <c r="I258" s="47">
        <f>I259</f>
        <v>20052.8</v>
      </c>
      <c r="J258" s="218">
        <f>J259</f>
        <v>1987.2</v>
      </c>
    </row>
    <row r="259" spans="1:10" s="7" customFormat="1" ht="12.75">
      <c r="A259" s="82" t="s">
        <v>24</v>
      </c>
      <c r="B259" s="86" t="s">
        <v>113</v>
      </c>
      <c r="C259" s="86" t="s">
        <v>4</v>
      </c>
      <c r="D259" s="79" t="s">
        <v>7</v>
      </c>
      <c r="E259" s="79"/>
      <c r="F259" s="87"/>
      <c r="G259" s="80">
        <f>G260+G264</f>
        <v>20052.8</v>
      </c>
      <c r="H259" s="47">
        <f>H260+H264</f>
        <v>0</v>
      </c>
      <c r="I259" s="47">
        <f>I260+I264</f>
        <v>20052.8</v>
      </c>
      <c r="J259" s="218">
        <f>J260+J264</f>
        <v>1987.2</v>
      </c>
    </row>
    <row r="260" spans="1:10" s="7" customFormat="1" ht="12.75">
      <c r="A260" s="91" t="s">
        <v>56</v>
      </c>
      <c r="B260" s="86" t="s">
        <v>113</v>
      </c>
      <c r="C260" s="86" t="s">
        <v>4</v>
      </c>
      <c r="D260" s="79" t="s">
        <v>7</v>
      </c>
      <c r="E260" s="79" t="s">
        <v>55</v>
      </c>
      <c r="F260" s="87"/>
      <c r="G260" s="80">
        <f>G261</f>
        <v>17647.8</v>
      </c>
      <c r="H260" s="47">
        <f>H261</f>
        <v>0</v>
      </c>
      <c r="I260" s="47">
        <f>I261</f>
        <v>17647.8</v>
      </c>
      <c r="J260" s="218">
        <f>J261</f>
        <v>1782.2</v>
      </c>
    </row>
    <row r="261" spans="1:10" s="7" customFormat="1" ht="38.25">
      <c r="A261" s="124" t="s">
        <v>326</v>
      </c>
      <c r="B261" s="86" t="s">
        <v>113</v>
      </c>
      <c r="C261" s="86" t="s">
        <v>4</v>
      </c>
      <c r="D261" s="79" t="s">
        <v>7</v>
      </c>
      <c r="E261" s="79" t="s">
        <v>188</v>
      </c>
      <c r="F261" s="87"/>
      <c r="G261" s="80">
        <f>G262+G263</f>
        <v>17647.8</v>
      </c>
      <c r="H261" s="47">
        <f>H262+H263</f>
        <v>0</v>
      </c>
      <c r="I261" s="47">
        <f>I262+I263</f>
        <v>17647.8</v>
      </c>
      <c r="J261" s="218">
        <f>J262+J263</f>
        <v>1782.2</v>
      </c>
    </row>
    <row r="262" spans="1:10" s="6" customFormat="1" ht="12.75">
      <c r="A262" s="82" t="s">
        <v>91</v>
      </c>
      <c r="B262" s="126" t="s">
        <v>113</v>
      </c>
      <c r="C262" s="126" t="s">
        <v>4</v>
      </c>
      <c r="D262" s="122" t="s">
        <v>7</v>
      </c>
      <c r="E262" s="122" t="s">
        <v>188</v>
      </c>
      <c r="F262" s="121" t="s">
        <v>92</v>
      </c>
      <c r="G262" s="154">
        <v>14427.8</v>
      </c>
      <c r="H262" s="6">
        <v>0</v>
      </c>
      <c r="I262" s="234">
        <f>G262+H262</f>
        <v>14427.8</v>
      </c>
      <c r="J262" s="132">
        <v>1782.2</v>
      </c>
    </row>
    <row r="263" spans="1:10" s="6" customFormat="1" ht="63.75">
      <c r="A263" s="117" t="s">
        <v>191</v>
      </c>
      <c r="B263" s="126" t="s">
        <v>113</v>
      </c>
      <c r="C263" s="126" t="s">
        <v>4</v>
      </c>
      <c r="D263" s="122" t="s">
        <v>7</v>
      </c>
      <c r="E263" s="122" t="s">
        <v>188</v>
      </c>
      <c r="F263" s="121" t="s">
        <v>192</v>
      </c>
      <c r="G263" s="154">
        <v>3220</v>
      </c>
      <c r="H263" s="6">
        <v>0</v>
      </c>
      <c r="I263" s="234">
        <f>G263+H263</f>
        <v>3220</v>
      </c>
      <c r="J263" s="132">
        <v>0</v>
      </c>
    </row>
    <row r="264" spans="1:10" s="7" customFormat="1" ht="12.75">
      <c r="A264" s="82" t="s">
        <v>103</v>
      </c>
      <c r="B264" s="86" t="s">
        <v>113</v>
      </c>
      <c r="C264" s="86" t="s">
        <v>4</v>
      </c>
      <c r="D264" s="79" t="s">
        <v>7</v>
      </c>
      <c r="E264" s="79" t="s">
        <v>104</v>
      </c>
      <c r="F264" s="87"/>
      <c r="G264" s="80">
        <f>G265+G268</f>
        <v>2405</v>
      </c>
      <c r="H264" s="21">
        <f>H265+H268</f>
        <v>0</v>
      </c>
      <c r="I264" s="34">
        <f>I265+I268</f>
        <v>2405</v>
      </c>
      <c r="J264" s="218">
        <f>J265+J268</f>
        <v>205</v>
      </c>
    </row>
    <row r="265" spans="1:10" s="7" customFormat="1" ht="27.75" customHeight="1">
      <c r="A265" s="82" t="s">
        <v>301</v>
      </c>
      <c r="B265" s="86" t="s">
        <v>113</v>
      </c>
      <c r="C265" s="86" t="s">
        <v>4</v>
      </c>
      <c r="D265" s="79" t="s">
        <v>7</v>
      </c>
      <c r="E265" s="79" t="s">
        <v>208</v>
      </c>
      <c r="F265" s="87"/>
      <c r="G265" s="80">
        <f>G266+G267</f>
        <v>2400</v>
      </c>
      <c r="H265" s="47">
        <f>H266+H267</f>
        <v>0</v>
      </c>
      <c r="I265" s="47">
        <f>I266+I267</f>
        <v>2400</v>
      </c>
      <c r="J265" s="218">
        <f>J266+J267</f>
        <v>205</v>
      </c>
    </row>
    <row r="266" spans="1:10" s="6" customFormat="1" ht="12.75">
      <c r="A266" s="82" t="s">
        <v>91</v>
      </c>
      <c r="B266" s="126" t="s">
        <v>113</v>
      </c>
      <c r="C266" s="126" t="s">
        <v>4</v>
      </c>
      <c r="D266" s="122" t="s">
        <v>7</v>
      </c>
      <c r="E266" s="122" t="s">
        <v>208</v>
      </c>
      <c r="F266" s="121" t="s">
        <v>92</v>
      </c>
      <c r="G266" s="154">
        <v>1200</v>
      </c>
      <c r="H266" s="6">
        <v>0</v>
      </c>
      <c r="I266" s="234">
        <f>G266+H266</f>
        <v>1200</v>
      </c>
      <c r="J266" s="132">
        <v>55</v>
      </c>
    </row>
    <row r="267" spans="1:10" s="6" customFormat="1" ht="38.25">
      <c r="A267" s="82" t="s">
        <v>226</v>
      </c>
      <c r="B267" s="126" t="s">
        <v>113</v>
      </c>
      <c r="C267" s="126" t="s">
        <v>4</v>
      </c>
      <c r="D267" s="122" t="s">
        <v>7</v>
      </c>
      <c r="E267" s="126" t="s">
        <v>208</v>
      </c>
      <c r="F267" s="122" t="s">
        <v>225</v>
      </c>
      <c r="G267" s="154">
        <v>1200</v>
      </c>
      <c r="I267" s="234">
        <f>G267+H267</f>
        <v>1200</v>
      </c>
      <c r="J267" s="132">
        <v>150</v>
      </c>
    </row>
    <row r="268" spans="1:10" s="6" customFormat="1" ht="38.25">
      <c r="A268" s="82" t="s">
        <v>369</v>
      </c>
      <c r="B268" s="126" t="s">
        <v>113</v>
      </c>
      <c r="C268" s="126" t="s">
        <v>4</v>
      </c>
      <c r="D268" s="122" t="s">
        <v>7</v>
      </c>
      <c r="E268" s="126" t="s">
        <v>370</v>
      </c>
      <c r="F268" s="122"/>
      <c r="G268" s="127">
        <f>G269</f>
        <v>5</v>
      </c>
      <c r="H268" s="29">
        <f>H269</f>
        <v>0</v>
      </c>
      <c r="I268" s="170">
        <f>I269</f>
        <v>5</v>
      </c>
      <c r="J268" s="251">
        <f>J269</f>
        <v>0</v>
      </c>
    </row>
    <row r="269" spans="1:10" s="6" customFormat="1" ht="12.75">
      <c r="A269" s="82" t="s">
        <v>91</v>
      </c>
      <c r="B269" s="126" t="s">
        <v>113</v>
      </c>
      <c r="C269" s="126" t="s">
        <v>4</v>
      </c>
      <c r="D269" s="122" t="s">
        <v>7</v>
      </c>
      <c r="E269" s="126" t="s">
        <v>370</v>
      </c>
      <c r="F269" s="122" t="s">
        <v>92</v>
      </c>
      <c r="G269" s="154">
        <v>5</v>
      </c>
      <c r="H269" s="6">
        <v>0</v>
      </c>
      <c r="I269" s="234">
        <f>G269+H269</f>
        <v>5</v>
      </c>
      <c r="J269" s="132">
        <v>0</v>
      </c>
    </row>
    <row r="270" spans="1:10" s="7" customFormat="1" ht="13.5" customHeight="1">
      <c r="A270" s="114" t="s">
        <v>9</v>
      </c>
      <c r="B270" s="126" t="s">
        <v>113</v>
      </c>
      <c r="C270" s="86" t="s">
        <v>5</v>
      </c>
      <c r="D270" s="79"/>
      <c r="E270" s="86"/>
      <c r="F270" s="79"/>
      <c r="G270" s="80">
        <f>G278+G271</f>
        <v>1502.2</v>
      </c>
      <c r="H270" s="47">
        <f>H278+H271</f>
        <v>0</v>
      </c>
      <c r="I270" s="47">
        <f>I278+I271</f>
        <v>1502.2</v>
      </c>
      <c r="J270" s="218">
        <f>J278+J271</f>
        <v>1254.9</v>
      </c>
    </row>
    <row r="271" spans="1:10" s="7" customFormat="1" ht="13.5" customHeight="1">
      <c r="A271" s="128" t="s">
        <v>25</v>
      </c>
      <c r="B271" s="126" t="s">
        <v>113</v>
      </c>
      <c r="C271" s="125" t="s">
        <v>5</v>
      </c>
      <c r="D271" s="122" t="s">
        <v>7</v>
      </c>
      <c r="E271" s="126"/>
      <c r="F271" s="79"/>
      <c r="G271" s="80">
        <f>G272+G275</f>
        <v>913.7</v>
      </c>
      <c r="H271" s="26">
        <f>H272+H275</f>
        <v>0</v>
      </c>
      <c r="I271" s="47">
        <f>I272+I275</f>
        <v>913.7</v>
      </c>
      <c r="J271" s="218">
        <f>J272+J275</f>
        <v>883.6</v>
      </c>
    </row>
    <row r="272" spans="1:10" s="7" customFormat="1" ht="13.5" customHeight="1">
      <c r="A272" s="128" t="s">
        <v>56</v>
      </c>
      <c r="B272" s="122" t="s">
        <v>113</v>
      </c>
      <c r="C272" s="76" t="s">
        <v>5</v>
      </c>
      <c r="D272" s="79" t="s">
        <v>7</v>
      </c>
      <c r="E272" s="79" t="s">
        <v>55</v>
      </c>
      <c r="F272" s="77"/>
      <c r="G272" s="80">
        <f aca="true" t="shared" si="31" ref="G272:J273">G273</f>
        <v>860.2</v>
      </c>
      <c r="H272" s="47">
        <f t="shared" si="31"/>
        <v>0</v>
      </c>
      <c r="I272" s="47">
        <f t="shared" si="31"/>
        <v>860.2</v>
      </c>
      <c r="J272" s="218">
        <f t="shared" si="31"/>
        <v>855.2</v>
      </c>
    </row>
    <row r="273" spans="1:10" s="7" customFormat="1" ht="45.75" customHeight="1">
      <c r="A273" s="128" t="s">
        <v>337</v>
      </c>
      <c r="B273" s="122" t="s">
        <v>113</v>
      </c>
      <c r="C273" s="76" t="s">
        <v>5</v>
      </c>
      <c r="D273" s="79" t="s">
        <v>7</v>
      </c>
      <c r="E273" s="79" t="s">
        <v>338</v>
      </c>
      <c r="F273" s="77"/>
      <c r="G273" s="80">
        <f t="shared" si="31"/>
        <v>860.2</v>
      </c>
      <c r="H273" s="47">
        <f t="shared" si="31"/>
        <v>0</v>
      </c>
      <c r="I273" s="47">
        <f t="shared" si="31"/>
        <v>860.2</v>
      </c>
      <c r="J273" s="218">
        <f t="shared" si="31"/>
        <v>855.2</v>
      </c>
    </row>
    <row r="274" spans="1:10" s="7" customFormat="1" ht="19.5" customHeight="1">
      <c r="A274" s="128" t="s">
        <v>91</v>
      </c>
      <c r="B274" s="122" t="s">
        <v>113</v>
      </c>
      <c r="C274" s="76" t="s">
        <v>5</v>
      </c>
      <c r="D274" s="79" t="s">
        <v>7</v>
      </c>
      <c r="E274" s="79" t="s">
        <v>338</v>
      </c>
      <c r="F274" s="77" t="s">
        <v>92</v>
      </c>
      <c r="G274" s="154">
        <v>860.2</v>
      </c>
      <c r="H274" s="7">
        <v>0</v>
      </c>
      <c r="I274" s="222">
        <f>G274+H274</f>
        <v>860.2</v>
      </c>
      <c r="J274" s="132">
        <v>855.2</v>
      </c>
    </row>
    <row r="275" spans="1:10" s="9" customFormat="1" ht="12.75">
      <c r="A275" s="118" t="s">
        <v>103</v>
      </c>
      <c r="B275" s="130">
        <v>331</v>
      </c>
      <c r="C275" s="78" t="s">
        <v>5</v>
      </c>
      <c r="D275" s="77" t="s">
        <v>7</v>
      </c>
      <c r="E275" s="77" t="s">
        <v>104</v>
      </c>
      <c r="F275" s="77"/>
      <c r="G275" s="194">
        <f aca="true" t="shared" si="32" ref="G275:J276">G276</f>
        <v>53.5</v>
      </c>
      <c r="H275" s="64">
        <f t="shared" si="32"/>
        <v>0</v>
      </c>
      <c r="I275" s="235">
        <f t="shared" si="32"/>
        <v>53.5</v>
      </c>
      <c r="J275" s="131">
        <f t="shared" si="32"/>
        <v>28.4</v>
      </c>
    </row>
    <row r="276" spans="1:10" s="8" customFormat="1" ht="37.5" customHeight="1">
      <c r="A276" s="118" t="s">
        <v>238</v>
      </c>
      <c r="B276" s="122" t="s">
        <v>113</v>
      </c>
      <c r="C276" s="76" t="s">
        <v>5</v>
      </c>
      <c r="D276" s="79" t="s">
        <v>7</v>
      </c>
      <c r="E276" s="79" t="s">
        <v>136</v>
      </c>
      <c r="F276" s="77"/>
      <c r="G276" s="195">
        <f t="shared" si="32"/>
        <v>53.5</v>
      </c>
      <c r="H276" s="65">
        <f t="shared" si="32"/>
        <v>0</v>
      </c>
      <c r="I276" s="55">
        <f t="shared" si="32"/>
        <v>53.5</v>
      </c>
      <c r="J276" s="132">
        <f t="shared" si="32"/>
        <v>28.4</v>
      </c>
    </row>
    <row r="277" spans="1:10" s="8" customFormat="1" ht="12.75">
      <c r="A277" s="118" t="s">
        <v>91</v>
      </c>
      <c r="B277" s="122" t="s">
        <v>113</v>
      </c>
      <c r="C277" s="76" t="s">
        <v>5</v>
      </c>
      <c r="D277" s="79" t="s">
        <v>7</v>
      </c>
      <c r="E277" s="79" t="s">
        <v>136</v>
      </c>
      <c r="F277" s="77" t="s">
        <v>92</v>
      </c>
      <c r="G277" s="133">
        <v>53.5</v>
      </c>
      <c r="H277" s="8">
        <v>0</v>
      </c>
      <c r="I277" s="66">
        <f>G277+H277</f>
        <v>53.5</v>
      </c>
      <c r="J277" s="173">
        <v>28.4</v>
      </c>
    </row>
    <row r="278" spans="1:10" s="8" customFormat="1" ht="17.25" customHeight="1">
      <c r="A278" s="82" t="s">
        <v>45</v>
      </c>
      <c r="B278" s="213">
        <v>331</v>
      </c>
      <c r="C278" s="129" t="s">
        <v>5</v>
      </c>
      <c r="D278" s="77" t="s">
        <v>5</v>
      </c>
      <c r="E278" s="77"/>
      <c r="F278" s="96"/>
      <c r="G278" s="81">
        <f>G283+G279</f>
        <v>588.5</v>
      </c>
      <c r="H278" s="18">
        <f>H283+H279</f>
        <v>0</v>
      </c>
      <c r="I278" s="33">
        <f>I283+I279</f>
        <v>588.5</v>
      </c>
      <c r="J278" s="220">
        <f>J283+J279</f>
        <v>371.3</v>
      </c>
    </row>
    <row r="279" spans="1:10" s="8" customFormat="1" ht="17.25" customHeight="1">
      <c r="A279" s="82" t="s">
        <v>56</v>
      </c>
      <c r="B279" s="213">
        <v>331</v>
      </c>
      <c r="C279" s="129" t="s">
        <v>5</v>
      </c>
      <c r="D279" s="77" t="s">
        <v>5</v>
      </c>
      <c r="E279" s="77" t="s">
        <v>55</v>
      </c>
      <c r="F279" s="96"/>
      <c r="G279" s="81">
        <f>G280</f>
        <v>250</v>
      </c>
      <c r="H279" s="18">
        <f>H280</f>
        <v>0</v>
      </c>
      <c r="I279" s="33">
        <f>I280</f>
        <v>250</v>
      </c>
      <c r="J279" s="220">
        <f>J280</f>
        <v>132.5</v>
      </c>
    </row>
    <row r="280" spans="1:10" s="8" customFormat="1" ht="27.75" customHeight="1">
      <c r="A280" s="82" t="s">
        <v>377</v>
      </c>
      <c r="B280" s="213">
        <v>331</v>
      </c>
      <c r="C280" s="129" t="s">
        <v>5</v>
      </c>
      <c r="D280" s="77" t="s">
        <v>5</v>
      </c>
      <c r="E280" s="77" t="s">
        <v>356</v>
      </c>
      <c r="F280" s="77"/>
      <c r="G280" s="81">
        <f>G281+G282</f>
        <v>250</v>
      </c>
      <c r="H280" s="18">
        <f>H281+H282</f>
        <v>0</v>
      </c>
      <c r="I280" s="33">
        <f>I281+I282</f>
        <v>250</v>
      </c>
      <c r="J280" s="220">
        <f>J281+J282</f>
        <v>132.5</v>
      </c>
    </row>
    <row r="281" spans="1:10" s="8" customFormat="1" ht="17.25" customHeight="1">
      <c r="A281" s="82" t="s">
        <v>149</v>
      </c>
      <c r="B281" s="213">
        <v>331</v>
      </c>
      <c r="C281" s="129" t="s">
        <v>5</v>
      </c>
      <c r="D281" s="77" t="s">
        <v>5</v>
      </c>
      <c r="E281" s="77" t="s">
        <v>356</v>
      </c>
      <c r="F281" s="77" t="s">
        <v>150</v>
      </c>
      <c r="G281" s="81">
        <v>50</v>
      </c>
      <c r="H281" s="38">
        <v>0</v>
      </c>
      <c r="I281" s="38">
        <f>G281+H281</f>
        <v>50</v>
      </c>
      <c r="J281" s="220">
        <v>50</v>
      </c>
    </row>
    <row r="282" spans="1:10" s="8" customFormat="1" ht="25.5" customHeight="1">
      <c r="A282" s="82" t="s">
        <v>138</v>
      </c>
      <c r="B282" s="213">
        <v>331</v>
      </c>
      <c r="C282" s="129" t="s">
        <v>5</v>
      </c>
      <c r="D282" s="77" t="s">
        <v>5</v>
      </c>
      <c r="E282" s="77" t="s">
        <v>356</v>
      </c>
      <c r="F282" s="77" t="s">
        <v>137</v>
      </c>
      <c r="G282" s="81">
        <v>200</v>
      </c>
      <c r="H282" s="38">
        <v>0</v>
      </c>
      <c r="I282" s="38">
        <f>G282+H282</f>
        <v>200</v>
      </c>
      <c r="J282" s="220">
        <v>82.5</v>
      </c>
    </row>
    <row r="283" spans="1:10" s="9" customFormat="1" ht="12.75">
      <c r="A283" s="82" t="s">
        <v>103</v>
      </c>
      <c r="B283" s="212">
        <v>331</v>
      </c>
      <c r="C283" s="129" t="s">
        <v>5</v>
      </c>
      <c r="D283" s="77" t="s">
        <v>5</v>
      </c>
      <c r="E283" s="77" t="s">
        <v>104</v>
      </c>
      <c r="F283" s="95"/>
      <c r="G283" s="184">
        <f>G284+G286</f>
        <v>338.5</v>
      </c>
      <c r="H283" s="50">
        <f>H284+H286</f>
        <v>0</v>
      </c>
      <c r="I283" s="50">
        <f>I284+I286</f>
        <v>338.5</v>
      </c>
      <c r="J283" s="241">
        <f>J284+J286</f>
        <v>238.8</v>
      </c>
    </row>
    <row r="284" spans="1:10" s="9" customFormat="1" ht="27" customHeight="1">
      <c r="A284" s="82" t="s">
        <v>212</v>
      </c>
      <c r="B284" s="212">
        <v>331</v>
      </c>
      <c r="C284" s="129" t="s">
        <v>5</v>
      </c>
      <c r="D284" s="77" t="s">
        <v>5</v>
      </c>
      <c r="E284" s="77" t="s">
        <v>211</v>
      </c>
      <c r="F284" s="95"/>
      <c r="G284" s="184">
        <f>G285</f>
        <v>330</v>
      </c>
      <c r="H284" s="50">
        <f>H285</f>
        <v>0</v>
      </c>
      <c r="I284" s="50">
        <f>I285</f>
        <v>330</v>
      </c>
      <c r="J284" s="241">
        <f>J285</f>
        <v>236.8</v>
      </c>
    </row>
    <row r="285" spans="1:10" s="9" customFormat="1" ht="25.5">
      <c r="A285" s="82" t="s">
        <v>138</v>
      </c>
      <c r="B285" s="213">
        <v>331</v>
      </c>
      <c r="C285" s="129" t="s">
        <v>5</v>
      </c>
      <c r="D285" s="77" t="s">
        <v>5</v>
      </c>
      <c r="E285" s="77" t="s">
        <v>211</v>
      </c>
      <c r="F285" s="95" t="s">
        <v>137</v>
      </c>
      <c r="G285" s="154">
        <v>330</v>
      </c>
      <c r="H285" s="9">
        <v>0</v>
      </c>
      <c r="I285" s="225">
        <f>G285+H285</f>
        <v>330</v>
      </c>
      <c r="J285" s="132">
        <v>236.8</v>
      </c>
    </row>
    <row r="286" spans="1:10" s="9" customFormat="1" ht="39" customHeight="1">
      <c r="A286" s="82" t="s">
        <v>273</v>
      </c>
      <c r="B286" s="212">
        <v>331</v>
      </c>
      <c r="C286" s="129" t="s">
        <v>5</v>
      </c>
      <c r="D286" s="77" t="s">
        <v>5</v>
      </c>
      <c r="E286" s="77" t="s">
        <v>115</v>
      </c>
      <c r="F286" s="95"/>
      <c r="G286" s="184">
        <f>G287</f>
        <v>8.5</v>
      </c>
      <c r="H286" s="50">
        <f>H287</f>
        <v>0</v>
      </c>
      <c r="I286" s="50">
        <f>I287</f>
        <v>8.5</v>
      </c>
      <c r="J286" s="241">
        <f>J287</f>
        <v>2</v>
      </c>
    </row>
    <row r="287" spans="1:10" s="9" customFormat="1" ht="25.5">
      <c r="A287" s="82" t="s">
        <v>138</v>
      </c>
      <c r="B287" s="212">
        <v>331</v>
      </c>
      <c r="C287" s="129" t="s">
        <v>5</v>
      </c>
      <c r="D287" s="77" t="s">
        <v>5</v>
      </c>
      <c r="E287" s="77" t="s">
        <v>115</v>
      </c>
      <c r="F287" s="95" t="s">
        <v>137</v>
      </c>
      <c r="G287" s="154">
        <v>8.5</v>
      </c>
      <c r="I287" s="225">
        <f>G287+H287</f>
        <v>8.5</v>
      </c>
      <c r="J287" s="132">
        <v>2</v>
      </c>
    </row>
    <row r="288" spans="1:10" s="1" customFormat="1" ht="12.75">
      <c r="A288" s="82" t="s">
        <v>236</v>
      </c>
      <c r="B288" s="86" t="s">
        <v>113</v>
      </c>
      <c r="C288" s="86" t="s">
        <v>6</v>
      </c>
      <c r="D288" s="79"/>
      <c r="E288" s="79"/>
      <c r="F288" s="87"/>
      <c r="G288" s="152">
        <f aca="true" t="shared" si="33" ref="G288:J290">G289</f>
        <v>290</v>
      </c>
      <c r="H288" s="51">
        <f t="shared" si="33"/>
        <v>0</v>
      </c>
      <c r="I288" s="51">
        <f t="shared" si="33"/>
        <v>290</v>
      </c>
      <c r="J288" s="221">
        <f t="shared" si="33"/>
        <v>195.6</v>
      </c>
    </row>
    <row r="289" spans="1:10" s="1" customFormat="1" ht="12.75">
      <c r="A289" s="82" t="s">
        <v>32</v>
      </c>
      <c r="B289" s="86" t="s">
        <v>113</v>
      </c>
      <c r="C289" s="86" t="s">
        <v>6</v>
      </c>
      <c r="D289" s="79" t="s">
        <v>0</v>
      </c>
      <c r="E289" s="79"/>
      <c r="F289" s="87"/>
      <c r="G289" s="152">
        <f t="shared" si="33"/>
        <v>290</v>
      </c>
      <c r="H289" s="51">
        <f t="shared" si="33"/>
        <v>0</v>
      </c>
      <c r="I289" s="51">
        <f t="shared" si="33"/>
        <v>290</v>
      </c>
      <c r="J289" s="221">
        <f t="shared" si="33"/>
        <v>195.6</v>
      </c>
    </row>
    <row r="290" spans="1:10" s="7" customFormat="1" ht="12.75">
      <c r="A290" s="82" t="s">
        <v>103</v>
      </c>
      <c r="B290" s="86" t="s">
        <v>113</v>
      </c>
      <c r="C290" s="86" t="s">
        <v>6</v>
      </c>
      <c r="D290" s="79" t="s">
        <v>0</v>
      </c>
      <c r="E290" s="79" t="s">
        <v>104</v>
      </c>
      <c r="F290" s="87"/>
      <c r="G290" s="81">
        <f t="shared" si="33"/>
        <v>290</v>
      </c>
      <c r="H290" s="49">
        <f t="shared" si="33"/>
        <v>0</v>
      </c>
      <c r="I290" s="49">
        <f t="shared" si="33"/>
        <v>290</v>
      </c>
      <c r="J290" s="220">
        <f t="shared" si="33"/>
        <v>195.6</v>
      </c>
    </row>
    <row r="291" spans="1:10" s="7" customFormat="1" ht="24.75" customHeight="1">
      <c r="A291" s="82" t="s">
        <v>237</v>
      </c>
      <c r="B291" s="86" t="s">
        <v>113</v>
      </c>
      <c r="C291" s="86" t="s">
        <v>6</v>
      </c>
      <c r="D291" s="79" t="s">
        <v>0</v>
      </c>
      <c r="E291" s="79" t="s">
        <v>107</v>
      </c>
      <c r="F291" s="87"/>
      <c r="G291" s="81">
        <f>G292+G293</f>
        <v>290</v>
      </c>
      <c r="H291" s="49">
        <f>H292+H293</f>
        <v>0</v>
      </c>
      <c r="I291" s="49">
        <f>I292+I293</f>
        <v>290</v>
      </c>
      <c r="J291" s="220">
        <f>J292+J293</f>
        <v>195.6</v>
      </c>
    </row>
    <row r="292" spans="1:10" s="7" customFormat="1" ht="13.5" customHeight="1">
      <c r="A292" s="82" t="s">
        <v>144</v>
      </c>
      <c r="B292" s="86" t="s">
        <v>113</v>
      </c>
      <c r="C292" s="86" t="s">
        <v>6</v>
      </c>
      <c r="D292" s="79" t="s">
        <v>0</v>
      </c>
      <c r="E292" s="79" t="s">
        <v>107</v>
      </c>
      <c r="F292" s="87" t="s">
        <v>145</v>
      </c>
      <c r="G292" s="154">
        <v>190</v>
      </c>
      <c r="H292" s="7">
        <v>0</v>
      </c>
      <c r="I292" s="222">
        <f>G292+H292</f>
        <v>190</v>
      </c>
      <c r="J292" s="132">
        <v>95.6</v>
      </c>
    </row>
    <row r="293" spans="1:10" s="7" customFormat="1" ht="29.25" customHeight="1">
      <c r="A293" s="82" t="s">
        <v>228</v>
      </c>
      <c r="B293" s="86" t="s">
        <v>113</v>
      </c>
      <c r="C293" s="86" t="s">
        <v>6</v>
      </c>
      <c r="D293" s="79" t="s">
        <v>0</v>
      </c>
      <c r="E293" s="79" t="s">
        <v>107</v>
      </c>
      <c r="F293" s="87" t="s">
        <v>178</v>
      </c>
      <c r="G293" s="154">
        <v>100</v>
      </c>
      <c r="H293" s="7">
        <v>0</v>
      </c>
      <c r="I293" s="222">
        <f>G293+H293</f>
        <v>100</v>
      </c>
      <c r="J293" s="132">
        <v>100</v>
      </c>
    </row>
    <row r="294" spans="1:10" s="7" customFormat="1" ht="12" customHeight="1">
      <c r="A294" s="82" t="s">
        <v>11</v>
      </c>
      <c r="B294" s="86" t="s">
        <v>113</v>
      </c>
      <c r="C294" s="86" t="s">
        <v>20</v>
      </c>
      <c r="D294" s="79"/>
      <c r="E294" s="79"/>
      <c r="F294" s="87"/>
      <c r="G294" s="80">
        <f>G295+G299+G334</f>
        <v>9361.6</v>
      </c>
      <c r="H294" s="47">
        <f>H295+H299+H334</f>
        <v>0</v>
      </c>
      <c r="I294" s="47">
        <f>I295+I299+I334</f>
        <v>9311.6</v>
      </c>
      <c r="J294" s="218">
        <f>J295+J299+J334</f>
        <v>2018.5</v>
      </c>
    </row>
    <row r="295" spans="1:10" s="7" customFormat="1" ht="12.75">
      <c r="A295" s="82" t="s">
        <v>50</v>
      </c>
      <c r="B295" s="86" t="s">
        <v>113</v>
      </c>
      <c r="C295" s="86" t="s">
        <v>20</v>
      </c>
      <c r="D295" s="79" t="s">
        <v>0</v>
      </c>
      <c r="E295" s="79"/>
      <c r="F295" s="87"/>
      <c r="G295" s="80">
        <f aca="true" t="shared" si="34" ref="G295:J297">G296</f>
        <v>2051.2</v>
      </c>
      <c r="H295" s="47">
        <f t="shared" si="34"/>
        <v>0</v>
      </c>
      <c r="I295" s="47">
        <f t="shared" si="34"/>
        <v>2051.2</v>
      </c>
      <c r="J295" s="218">
        <f t="shared" si="34"/>
        <v>1523.4</v>
      </c>
    </row>
    <row r="296" spans="1:10" s="7" customFormat="1" ht="12" customHeight="1">
      <c r="A296" s="82" t="s">
        <v>69</v>
      </c>
      <c r="B296" s="86" t="s">
        <v>113</v>
      </c>
      <c r="C296" s="86" t="s">
        <v>20</v>
      </c>
      <c r="D296" s="79" t="s">
        <v>0</v>
      </c>
      <c r="E296" s="79" t="s">
        <v>68</v>
      </c>
      <c r="F296" s="87"/>
      <c r="G296" s="80">
        <f t="shared" si="34"/>
        <v>2051.2</v>
      </c>
      <c r="H296" s="47">
        <f t="shared" si="34"/>
        <v>0</v>
      </c>
      <c r="I296" s="47">
        <f t="shared" si="34"/>
        <v>2051.2</v>
      </c>
      <c r="J296" s="218">
        <f t="shared" si="34"/>
        <v>1523.4</v>
      </c>
    </row>
    <row r="297" spans="1:10" s="7" customFormat="1" ht="25.5">
      <c r="A297" s="82" t="s">
        <v>70</v>
      </c>
      <c r="B297" s="86" t="s">
        <v>113</v>
      </c>
      <c r="C297" s="86" t="s">
        <v>20</v>
      </c>
      <c r="D297" s="79" t="s">
        <v>0</v>
      </c>
      <c r="E297" s="77" t="s">
        <v>71</v>
      </c>
      <c r="F297" s="96"/>
      <c r="G297" s="80">
        <f t="shared" si="34"/>
        <v>2051.2</v>
      </c>
      <c r="H297" s="47">
        <f t="shared" si="34"/>
        <v>0</v>
      </c>
      <c r="I297" s="47">
        <f t="shared" si="34"/>
        <v>2051.2</v>
      </c>
      <c r="J297" s="218">
        <f t="shared" si="34"/>
        <v>1523.4</v>
      </c>
    </row>
    <row r="298" spans="1:10" s="7" customFormat="1" ht="12.75">
      <c r="A298" s="82" t="s">
        <v>72</v>
      </c>
      <c r="B298" s="86" t="s">
        <v>113</v>
      </c>
      <c r="C298" s="86" t="s">
        <v>20</v>
      </c>
      <c r="D298" s="79" t="s">
        <v>0</v>
      </c>
      <c r="E298" s="77" t="s">
        <v>71</v>
      </c>
      <c r="F298" s="96" t="s">
        <v>22</v>
      </c>
      <c r="G298" s="154">
        <v>2051.2</v>
      </c>
      <c r="H298" s="7">
        <v>0</v>
      </c>
      <c r="I298" s="222">
        <f>G298+H298</f>
        <v>2051.2</v>
      </c>
      <c r="J298" s="132">
        <v>1523.4</v>
      </c>
    </row>
    <row r="299" spans="1:10" s="7" customFormat="1" ht="12.75">
      <c r="A299" s="82" t="s">
        <v>44</v>
      </c>
      <c r="B299" s="86" t="s">
        <v>113</v>
      </c>
      <c r="C299" s="86" t="s">
        <v>20</v>
      </c>
      <c r="D299" s="79" t="s">
        <v>3</v>
      </c>
      <c r="E299" s="129"/>
      <c r="F299" s="77"/>
      <c r="G299" s="80">
        <f>G324+G312+G316+G303+G300</f>
        <v>7074.2</v>
      </c>
      <c r="H299" s="26">
        <f>H324+H312+H316+H303+H300</f>
        <v>0</v>
      </c>
      <c r="I299" s="47">
        <f>I324+I312+I316+I303+I300</f>
        <v>7024.2</v>
      </c>
      <c r="J299" s="218">
        <f>J324+J312+J316+J303+J300</f>
        <v>495.1</v>
      </c>
    </row>
    <row r="300" spans="1:10" s="7" customFormat="1" ht="12.75">
      <c r="A300" s="82" t="s">
        <v>14</v>
      </c>
      <c r="B300" s="86" t="s">
        <v>113</v>
      </c>
      <c r="C300" s="86" t="s">
        <v>20</v>
      </c>
      <c r="D300" s="79" t="s">
        <v>3</v>
      </c>
      <c r="E300" s="79" t="s">
        <v>23</v>
      </c>
      <c r="F300" s="77"/>
      <c r="G300" s="80">
        <f>G301</f>
        <v>50</v>
      </c>
      <c r="H300" s="47"/>
      <c r="I300" s="47"/>
      <c r="J300" s="218">
        <f>J301</f>
        <v>50</v>
      </c>
    </row>
    <row r="301" spans="1:10" s="7" customFormat="1" ht="25.5">
      <c r="A301" s="82" t="s">
        <v>381</v>
      </c>
      <c r="B301" s="86" t="s">
        <v>113</v>
      </c>
      <c r="C301" s="86" t="s">
        <v>20</v>
      </c>
      <c r="D301" s="79" t="s">
        <v>3</v>
      </c>
      <c r="E301" s="171" t="s">
        <v>376</v>
      </c>
      <c r="F301" s="77"/>
      <c r="G301" s="80">
        <f>G302</f>
        <v>50</v>
      </c>
      <c r="H301" s="47"/>
      <c r="I301" s="47"/>
      <c r="J301" s="218">
        <f>J302</f>
        <v>50</v>
      </c>
    </row>
    <row r="302" spans="1:10" s="7" customFormat="1" ht="12.75">
      <c r="A302" s="82" t="s">
        <v>72</v>
      </c>
      <c r="B302" s="86" t="s">
        <v>113</v>
      </c>
      <c r="C302" s="86" t="s">
        <v>20</v>
      </c>
      <c r="D302" s="79" t="s">
        <v>3</v>
      </c>
      <c r="E302" s="129" t="s">
        <v>376</v>
      </c>
      <c r="F302" s="77" t="s">
        <v>22</v>
      </c>
      <c r="G302" s="80">
        <v>50</v>
      </c>
      <c r="H302" s="47"/>
      <c r="I302" s="47"/>
      <c r="J302" s="218">
        <v>50</v>
      </c>
    </row>
    <row r="303" spans="1:10" s="7" customFormat="1" ht="12.75">
      <c r="A303" s="128" t="s">
        <v>335</v>
      </c>
      <c r="B303" s="86" t="s">
        <v>113</v>
      </c>
      <c r="C303" s="86" t="s">
        <v>20</v>
      </c>
      <c r="D303" s="79" t="s">
        <v>3</v>
      </c>
      <c r="E303" s="129" t="s">
        <v>336</v>
      </c>
      <c r="F303" s="77"/>
      <c r="G303" s="80">
        <f>G308+G304</f>
        <v>2776</v>
      </c>
      <c r="H303" s="26">
        <f>H308+H304</f>
        <v>0</v>
      </c>
      <c r="I303" s="47">
        <f>I308+I304</f>
        <v>2776</v>
      </c>
      <c r="J303" s="218">
        <f>J308+J304</f>
        <v>195.6</v>
      </c>
    </row>
    <row r="304" spans="1:10" s="7" customFormat="1" ht="25.5">
      <c r="A304" s="128" t="s">
        <v>378</v>
      </c>
      <c r="B304" s="86" t="s">
        <v>113</v>
      </c>
      <c r="C304" s="86" t="s">
        <v>20</v>
      </c>
      <c r="D304" s="79" t="s">
        <v>3</v>
      </c>
      <c r="E304" s="129" t="s">
        <v>371</v>
      </c>
      <c r="F304" s="77"/>
      <c r="G304" s="80">
        <f>G305</f>
        <v>2286</v>
      </c>
      <c r="H304" s="26">
        <f>H305</f>
        <v>0</v>
      </c>
      <c r="I304" s="47">
        <f>I305</f>
        <v>2286</v>
      </c>
      <c r="J304" s="218">
        <f>J305</f>
        <v>0</v>
      </c>
    </row>
    <row r="305" spans="1:10" s="7" customFormat="1" ht="27.75" customHeight="1">
      <c r="A305" s="128" t="s">
        <v>372</v>
      </c>
      <c r="B305" s="86" t="s">
        <v>113</v>
      </c>
      <c r="C305" s="86" t="s">
        <v>20</v>
      </c>
      <c r="D305" s="79" t="s">
        <v>3</v>
      </c>
      <c r="E305" s="129" t="s">
        <v>371</v>
      </c>
      <c r="F305" s="77" t="s">
        <v>140</v>
      </c>
      <c r="G305" s="80">
        <f>G306+G307</f>
        <v>2286</v>
      </c>
      <c r="H305" s="26">
        <v>0</v>
      </c>
      <c r="I305" s="47">
        <f>I306+I307</f>
        <v>2286</v>
      </c>
      <c r="J305" s="218">
        <f>J306+J307</f>
        <v>0</v>
      </c>
    </row>
    <row r="306" spans="1:10" s="7" customFormat="1" ht="27.75" customHeight="1">
      <c r="A306" s="91" t="s">
        <v>218</v>
      </c>
      <c r="B306" s="86"/>
      <c r="C306" s="86"/>
      <c r="D306" s="79"/>
      <c r="E306" s="129"/>
      <c r="F306" s="77"/>
      <c r="G306" s="80">
        <v>1382</v>
      </c>
      <c r="H306" s="47"/>
      <c r="I306" s="47">
        <f>G306+H306</f>
        <v>1382</v>
      </c>
      <c r="J306" s="218">
        <v>0</v>
      </c>
    </row>
    <row r="307" spans="1:10" s="7" customFormat="1" ht="27.75" customHeight="1">
      <c r="A307" s="91" t="s">
        <v>219</v>
      </c>
      <c r="B307" s="86"/>
      <c r="C307" s="86"/>
      <c r="D307" s="79"/>
      <c r="E307" s="129"/>
      <c r="F307" s="77"/>
      <c r="G307" s="80">
        <v>904</v>
      </c>
      <c r="H307" s="47">
        <v>0</v>
      </c>
      <c r="I307" s="47">
        <f>G307+H307</f>
        <v>904</v>
      </c>
      <c r="J307" s="218">
        <v>0</v>
      </c>
    </row>
    <row r="308" spans="1:10" s="7" customFormat="1" ht="25.5">
      <c r="A308" s="134" t="s">
        <v>331</v>
      </c>
      <c r="B308" s="79" t="s">
        <v>113</v>
      </c>
      <c r="C308" s="76" t="s">
        <v>20</v>
      </c>
      <c r="D308" s="79" t="s">
        <v>3</v>
      </c>
      <c r="E308" s="77" t="s">
        <v>332</v>
      </c>
      <c r="F308" s="77"/>
      <c r="G308" s="80">
        <f>G309</f>
        <v>490</v>
      </c>
      <c r="H308" s="47">
        <f>H309</f>
        <v>0</v>
      </c>
      <c r="I308" s="47">
        <f>I309</f>
        <v>490</v>
      </c>
      <c r="J308" s="218">
        <f>J309</f>
        <v>195.6</v>
      </c>
    </row>
    <row r="309" spans="1:10" s="7" customFormat="1" ht="12.75">
      <c r="A309" s="134" t="s">
        <v>333</v>
      </c>
      <c r="B309" s="79" t="s">
        <v>113</v>
      </c>
      <c r="C309" s="76" t="s">
        <v>20</v>
      </c>
      <c r="D309" s="79" t="s">
        <v>3</v>
      </c>
      <c r="E309" s="77" t="s">
        <v>334</v>
      </c>
      <c r="F309" s="77"/>
      <c r="G309" s="80">
        <f>G311+G310</f>
        <v>490</v>
      </c>
      <c r="H309" s="26">
        <f>H311+H310</f>
        <v>0</v>
      </c>
      <c r="I309" s="47">
        <f>I311+I310</f>
        <v>490</v>
      </c>
      <c r="J309" s="218">
        <f>J311+J310</f>
        <v>195.6</v>
      </c>
    </row>
    <row r="310" spans="1:10" s="7" customFormat="1" ht="12.75">
      <c r="A310" s="135" t="s">
        <v>345</v>
      </c>
      <c r="B310" s="79" t="s">
        <v>113</v>
      </c>
      <c r="C310" s="76" t="s">
        <v>20</v>
      </c>
      <c r="D310" s="79" t="s">
        <v>3</v>
      </c>
      <c r="E310" s="77" t="s">
        <v>334</v>
      </c>
      <c r="F310" s="77" t="s">
        <v>346</v>
      </c>
      <c r="G310" s="154">
        <v>490</v>
      </c>
      <c r="H310" s="34">
        <v>0</v>
      </c>
      <c r="I310" s="222">
        <f>G310+H310</f>
        <v>490</v>
      </c>
      <c r="J310" s="132">
        <v>195.6</v>
      </c>
    </row>
    <row r="311" spans="1:10" s="7" customFormat="1" ht="12.75" hidden="1">
      <c r="A311" s="136" t="s">
        <v>324</v>
      </c>
      <c r="B311" s="79" t="s">
        <v>113</v>
      </c>
      <c r="C311" s="76" t="s">
        <v>20</v>
      </c>
      <c r="D311" s="79" t="s">
        <v>3</v>
      </c>
      <c r="E311" s="77" t="s">
        <v>334</v>
      </c>
      <c r="F311" s="77" t="s">
        <v>325</v>
      </c>
      <c r="G311" s="154">
        <v>0</v>
      </c>
      <c r="H311" s="7">
        <v>0</v>
      </c>
      <c r="I311" s="222">
        <f>G311+H311</f>
        <v>0</v>
      </c>
      <c r="J311" s="132">
        <v>0</v>
      </c>
    </row>
    <row r="312" spans="1:10" s="7" customFormat="1" ht="12.75">
      <c r="A312" s="82" t="s">
        <v>89</v>
      </c>
      <c r="B312" s="86" t="s">
        <v>113</v>
      </c>
      <c r="C312" s="86" t="s">
        <v>20</v>
      </c>
      <c r="D312" s="79" t="s">
        <v>3</v>
      </c>
      <c r="E312" s="77" t="s">
        <v>40</v>
      </c>
      <c r="F312" s="96"/>
      <c r="G312" s="80">
        <f aca="true" t="shared" si="35" ref="G312:J314">G313</f>
        <v>131.7</v>
      </c>
      <c r="H312" s="47">
        <f t="shared" si="35"/>
        <v>0</v>
      </c>
      <c r="I312" s="47">
        <f t="shared" si="35"/>
        <v>131.7</v>
      </c>
      <c r="J312" s="218">
        <f t="shared" si="35"/>
        <v>19.9</v>
      </c>
    </row>
    <row r="313" spans="1:10" s="7" customFormat="1" ht="77.25" customHeight="1">
      <c r="A313" s="117" t="s">
        <v>186</v>
      </c>
      <c r="B313" s="86" t="s">
        <v>113</v>
      </c>
      <c r="C313" s="86" t="s">
        <v>20</v>
      </c>
      <c r="D313" s="79" t="s">
        <v>3</v>
      </c>
      <c r="E313" s="77" t="s">
        <v>96</v>
      </c>
      <c r="F313" s="96"/>
      <c r="G313" s="80">
        <f t="shared" si="35"/>
        <v>131.7</v>
      </c>
      <c r="H313" s="47">
        <f t="shared" si="35"/>
        <v>0</v>
      </c>
      <c r="I313" s="47">
        <f t="shared" si="35"/>
        <v>131.7</v>
      </c>
      <c r="J313" s="218">
        <f t="shared" si="35"/>
        <v>19.9</v>
      </c>
    </row>
    <row r="314" spans="1:10" s="7" customFormat="1" ht="52.5" customHeight="1">
      <c r="A314" s="82" t="s">
        <v>278</v>
      </c>
      <c r="B314" s="86" t="s">
        <v>113</v>
      </c>
      <c r="C314" s="86" t="s">
        <v>20</v>
      </c>
      <c r="D314" s="79" t="s">
        <v>3</v>
      </c>
      <c r="E314" s="77" t="s">
        <v>97</v>
      </c>
      <c r="F314" s="96"/>
      <c r="G314" s="80">
        <f t="shared" si="35"/>
        <v>131.7</v>
      </c>
      <c r="H314" s="47">
        <f t="shared" si="35"/>
        <v>0</v>
      </c>
      <c r="I314" s="47">
        <f t="shared" si="35"/>
        <v>131.7</v>
      </c>
      <c r="J314" s="218">
        <f t="shared" si="35"/>
        <v>19.9</v>
      </c>
    </row>
    <row r="315" spans="1:10" s="7" customFormat="1" ht="12.75">
      <c r="A315" s="82" t="s">
        <v>72</v>
      </c>
      <c r="B315" s="86" t="s">
        <v>113</v>
      </c>
      <c r="C315" s="86" t="s">
        <v>20</v>
      </c>
      <c r="D315" s="79" t="s">
        <v>3</v>
      </c>
      <c r="E315" s="77" t="s">
        <v>97</v>
      </c>
      <c r="F315" s="96" t="s">
        <v>22</v>
      </c>
      <c r="G315" s="154">
        <v>131.7</v>
      </c>
      <c r="H315" s="7">
        <v>0</v>
      </c>
      <c r="I315" s="222">
        <f>G315+H315</f>
        <v>131.7</v>
      </c>
      <c r="J315" s="132">
        <v>19.9</v>
      </c>
    </row>
    <row r="316" spans="1:10" s="7" customFormat="1" ht="13.5" customHeight="1">
      <c r="A316" s="137" t="s">
        <v>56</v>
      </c>
      <c r="B316" s="79" t="s">
        <v>113</v>
      </c>
      <c r="C316" s="86" t="s">
        <v>20</v>
      </c>
      <c r="D316" s="79" t="s">
        <v>3</v>
      </c>
      <c r="E316" s="77" t="s">
        <v>55</v>
      </c>
      <c r="F316" s="96"/>
      <c r="G316" s="80">
        <f>G321+G317</f>
        <v>2815.7</v>
      </c>
      <c r="H316" s="26">
        <f>H321+H317</f>
        <v>0</v>
      </c>
      <c r="I316" s="47">
        <f>I321+I317</f>
        <v>2815.7</v>
      </c>
      <c r="J316" s="218">
        <f>J321+J317</f>
        <v>114.8</v>
      </c>
    </row>
    <row r="317" spans="1:10" s="7" customFormat="1" ht="39" customHeight="1">
      <c r="A317" s="137" t="s">
        <v>373</v>
      </c>
      <c r="B317" s="79" t="s">
        <v>113</v>
      </c>
      <c r="C317" s="86" t="s">
        <v>20</v>
      </c>
      <c r="D317" s="79" t="s">
        <v>3</v>
      </c>
      <c r="E317" s="77" t="s">
        <v>374</v>
      </c>
      <c r="F317" s="96"/>
      <c r="G317" s="80">
        <f>G318</f>
        <v>2322</v>
      </c>
      <c r="H317" s="26">
        <f>H318</f>
        <v>0</v>
      </c>
      <c r="I317" s="47">
        <f>I318</f>
        <v>2322</v>
      </c>
      <c r="J317" s="218">
        <f>J318</f>
        <v>0</v>
      </c>
    </row>
    <row r="318" spans="1:10" s="7" customFormat="1" ht="29.25" customHeight="1">
      <c r="A318" s="128" t="s">
        <v>372</v>
      </c>
      <c r="B318" s="79" t="s">
        <v>113</v>
      </c>
      <c r="C318" s="86" t="s">
        <v>20</v>
      </c>
      <c r="D318" s="79" t="s">
        <v>3</v>
      </c>
      <c r="E318" s="77" t="s">
        <v>374</v>
      </c>
      <c r="F318" s="96" t="s">
        <v>140</v>
      </c>
      <c r="G318" s="80">
        <f>G319+G320</f>
        <v>2322</v>
      </c>
      <c r="H318" s="47">
        <v>0</v>
      </c>
      <c r="I318" s="47">
        <f>G318+H318</f>
        <v>2322</v>
      </c>
      <c r="J318" s="218">
        <f>J319+J320</f>
        <v>0</v>
      </c>
    </row>
    <row r="319" spans="1:10" s="7" customFormat="1" ht="29.25" customHeight="1">
      <c r="A319" s="91" t="s">
        <v>218</v>
      </c>
      <c r="B319" s="79"/>
      <c r="C319" s="86"/>
      <c r="D319" s="79"/>
      <c r="E319" s="77"/>
      <c r="F319" s="96"/>
      <c r="G319" s="80">
        <v>1366</v>
      </c>
      <c r="H319" s="47">
        <v>0</v>
      </c>
      <c r="I319" s="47">
        <f>G319+H319</f>
        <v>1366</v>
      </c>
      <c r="J319" s="218">
        <v>0</v>
      </c>
    </row>
    <row r="320" spans="1:10" s="7" customFormat="1" ht="29.25" customHeight="1">
      <c r="A320" s="91" t="s">
        <v>219</v>
      </c>
      <c r="B320" s="79"/>
      <c r="C320" s="86"/>
      <c r="D320" s="79"/>
      <c r="E320" s="77"/>
      <c r="F320" s="96"/>
      <c r="G320" s="80">
        <v>956</v>
      </c>
      <c r="H320" s="47">
        <v>0</v>
      </c>
      <c r="I320" s="47">
        <f>G320+H320</f>
        <v>956</v>
      </c>
      <c r="J320" s="218">
        <v>0</v>
      </c>
    </row>
    <row r="321" spans="1:10" s="7" customFormat="1" ht="29.25" customHeight="1">
      <c r="A321" s="138" t="s">
        <v>322</v>
      </c>
      <c r="B321" s="79" t="s">
        <v>113</v>
      </c>
      <c r="C321" s="86" t="s">
        <v>20</v>
      </c>
      <c r="D321" s="79" t="s">
        <v>3</v>
      </c>
      <c r="E321" s="77" t="s">
        <v>323</v>
      </c>
      <c r="F321" s="77"/>
      <c r="G321" s="80">
        <f>G323+G322</f>
        <v>493.7</v>
      </c>
      <c r="H321" s="26">
        <f>H323+H322</f>
        <v>0</v>
      </c>
      <c r="I321" s="47">
        <f>I323+I322</f>
        <v>493.7</v>
      </c>
      <c r="J321" s="218">
        <f>J323+J322</f>
        <v>114.8</v>
      </c>
    </row>
    <row r="322" spans="1:10" s="7" customFormat="1" ht="21.75" customHeight="1">
      <c r="A322" s="135" t="s">
        <v>345</v>
      </c>
      <c r="B322" s="79" t="s">
        <v>113</v>
      </c>
      <c r="C322" s="86" t="s">
        <v>20</v>
      </c>
      <c r="D322" s="79" t="s">
        <v>3</v>
      </c>
      <c r="E322" s="77" t="s">
        <v>323</v>
      </c>
      <c r="F322" s="77" t="s">
        <v>346</v>
      </c>
      <c r="G322" s="154">
        <v>493.7</v>
      </c>
      <c r="H322" s="34">
        <v>0</v>
      </c>
      <c r="I322" s="222">
        <f>G322+H322</f>
        <v>493.7</v>
      </c>
      <c r="J322" s="132">
        <v>114.8</v>
      </c>
    </row>
    <row r="323" spans="1:10" s="7" customFormat="1" ht="12.75" hidden="1">
      <c r="A323" s="136" t="s">
        <v>324</v>
      </c>
      <c r="B323" s="79" t="s">
        <v>113</v>
      </c>
      <c r="C323" s="86" t="s">
        <v>20</v>
      </c>
      <c r="D323" s="79" t="s">
        <v>3</v>
      </c>
      <c r="E323" s="77" t="s">
        <v>323</v>
      </c>
      <c r="F323" s="77" t="s">
        <v>325</v>
      </c>
      <c r="G323" s="154">
        <v>0</v>
      </c>
      <c r="H323" s="7">
        <v>0</v>
      </c>
      <c r="I323" s="222">
        <f>G323+H323</f>
        <v>0</v>
      </c>
      <c r="J323" s="132">
        <v>0</v>
      </c>
    </row>
    <row r="324" spans="1:10" s="9" customFormat="1" ht="12.75">
      <c r="A324" s="82" t="s">
        <v>101</v>
      </c>
      <c r="B324" s="86" t="s">
        <v>113</v>
      </c>
      <c r="C324" s="86" t="s">
        <v>20</v>
      </c>
      <c r="D324" s="79" t="s">
        <v>3</v>
      </c>
      <c r="E324" s="93" t="s">
        <v>104</v>
      </c>
      <c r="F324" s="94"/>
      <c r="G324" s="107">
        <f>G329+G325+G332</f>
        <v>1300.8</v>
      </c>
      <c r="H324" s="52">
        <f>H329+H325+H332</f>
        <v>0</v>
      </c>
      <c r="I324" s="52">
        <f>I329+I325+I332</f>
        <v>1300.8</v>
      </c>
      <c r="J324" s="245">
        <f>J329+J325+J332</f>
        <v>114.8</v>
      </c>
    </row>
    <row r="325" spans="1:10" s="7" customFormat="1" ht="36" customHeight="1">
      <c r="A325" s="82" t="s">
        <v>220</v>
      </c>
      <c r="B325" s="86" t="s">
        <v>113</v>
      </c>
      <c r="C325" s="86" t="s">
        <v>20</v>
      </c>
      <c r="D325" s="79" t="s">
        <v>3</v>
      </c>
      <c r="E325" s="79" t="s">
        <v>217</v>
      </c>
      <c r="F325" s="87"/>
      <c r="G325" s="80">
        <f>G326</f>
        <v>757</v>
      </c>
      <c r="H325" s="47">
        <f>H326</f>
        <v>0</v>
      </c>
      <c r="I325" s="47">
        <f>I326</f>
        <v>757</v>
      </c>
      <c r="J325" s="218">
        <f>J326</f>
        <v>0</v>
      </c>
    </row>
    <row r="326" spans="1:10" s="7" customFormat="1" ht="39.75" customHeight="1">
      <c r="A326" s="91" t="s">
        <v>139</v>
      </c>
      <c r="B326" s="86" t="s">
        <v>113</v>
      </c>
      <c r="C326" s="86" t="s">
        <v>20</v>
      </c>
      <c r="D326" s="79" t="s">
        <v>3</v>
      </c>
      <c r="E326" s="79" t="s">
        <v>217</v>
      </c>
      <c r="F326" s="87" t="s">
        <v>140</v>
      </c>
      <c r="G326" s="154">
        <f>G327+G328</f>
        <v>757</v>
      </c>
      <c r="I326" s="222">
        <f>G326+H326</f>
        <v>757</v>
      </c>
      <c r="J326" s="132">
        <f>J327+J328</f>
        <v>0</v>
      </c>
    </row>
    <row r="327" spans="1:10" s="7" customFormat="1" ht="27" customHeight="1">
      <c r="A327" s="91" t="s">
        <v>218</v>
      </c>
      <c r="B327" s="86"/>
      <c r="C327" s="86"/>
      <c r="D327" s="79"/>
      <c r="E327" s="79"/>
      <c r="F327" s="87"/>
      <c r="G327" s="154">
        <v>540</v>
      </c>
      <c r="H327" s="47"/>
      <c r="I327" s="222">
        <f>G327+H327</f>
        <v>540</v>
      </c>
      <c r="J327" s="132">
        <v>0</v>
      </c>
    </row>
    <row r="328" spans="1:10" s="7" customFormat="1" ht="24" customHeight="1">
      <c r="A328" s="91" t="s">
        <v>219</v>
      </c>
      <c r="B328" s="86"/>
      <c r="C328" s="86"/>
      <c r="D328" s="79"/>
      <c r="E328" s="79"/>
      <c r="F328" s="87"/>
      <c r="G328" s="154">
        <v>217</v>
      </c>
      <c r="H328" s="47"/>
      <c r="I328" s="222">
        <f>G328+H328</f>
        <v>217</v>
      </c>
      <c r="J328" s="132">
        <v>0</v>
      </c>
    </row>
    <row r="329" spans="1:10" s="7" customFormat="1" ht="24.75" customHeight="1">
      <c r="A329" s="91" t="s">
        <v>216</v>
      </c>
      <c r="B329" s="86" t="s">
        <v>113</v>
      </c>
      <c r="C329" s="86" t="s">
        <v>20</v>
      </c>
      <c r="D329" s="79" t="s">
        <v>3</v>
      </c>
      <c r="E329" s="79" t="s">
        <v>215</v>
      </c>
      <c r="F329" s="87"/>
      <c r="G329" s="80">
        <f>G330+G331</f>
        <v>541.3</v>
      </c>
      <c r="H329" s="21">
        <f>H330+H331</f>
        <v>0</v>
      </c>
      <c r="I329" s="34">
        <f>I330+I331</f>
        <v>541.3</v>
      </c>
      <c r="J329" s="218">
        <f>J330+J331</f>
        <v>114.8</v>
      </c>
    </row>
    <row r="330" spans="1:10" s="7" customFormat="1" ht="12.75" hidden="1">
      <c r="A330" s="91" t="s">
        <v>72</v>
      </c>
      <c r="B330" s="86" t="s">
        <v>113</v>
      </c>
      <c r="C330" s="86" t="s">
        <v>20</v>
      </c>
      <c r="D330" s="79" t="s">
        <v>3</v>
      </c>
      <c r="E330" s="77" t="s">
        <v>215</v>
      </c>
      <c r="F330" s="96" t="s">
        <v>22</v>
      </c>
      <c r="G330" s="154">
        <v>0</v>
      </c>
      <c r="H330" s="7">
        <v>0</v>
      </c>
      <c r="I330" s="222">
        <f>G330+H330</f>
        <v>0</v>
      </c>
      <c r="J330" s="132">
        <v>0</v>
      </c>
    </row>
    <row r="331" spans="1:10" s="68" customFormat="1" ht="17.25" customHeight="1">
      <c r="A331" s="135" t="s">
        <v>345</v>
      </c>
      <c r="B331" s="202" t="s">
        <v>113</v>
      </c>
      <c r="C331" s="202" t="s">
        <v>20</v>
      </c>
      <c r="D331" s="139" t="s">
        <v>3</v>
      </c>
      <c r="E331" s="140" t="s">
        <v>215</v>
      </c>
      <c r="F331" s="141" t="s">
        <v>346</v>
      </c>
      <c r="G331" s="196">
        <v>541.3</v>
      </c>
      <c r="H331" s="67">
        <v>0</v>
      </c>
      <c r="I331" s="236">
        <f>G331+H331</f>
        <v>541.3</v>
      </c>
      <c r="J331" s="253">
        <v>114.8</v>
      </c>
    </row>
    <row r="332" spans="1:10" s="7" customFormat="1" ht="51">
      <c r="A332" s="82" t="s">
        <v>257</v>
      </c>
      <c r="B332" s="86" t="s">
        <v>113</v>
      </c>
      <c r="C332" s="86" t="s">
        <v>20</v>
      </c>
      <c r="D332" s="79" t="s">
        <v>3</v>
      </c>
      <c r="E332" s="77" t="s">
        <v>252</v>
      </c>
      <c r="F332" s="96"/>
      <c r="G332" s="80">
        <f>G333</f>
        <v>2.5</v>
      </c>
      <c r="H332" s="47">
        <f>H333</f>
        <v>0</v>
      </c>
      <c r="I332" s="47">
        <f>I333</f>
        <v>2.5</v>
      </c>
      <c r="J332" s="218">
        <f>J333</f>
        <v>0</v>
      </c>
    </row>
    <row r="333" spans="1:10" s="7" customFormat="1" ht="12.75">
      <c r="A333" s="91" t="s">
        <v>72</v>
      </c>
      <c r="B333" s="86" t="s">
        <v>113</v>
      </c>
      <c r="C333" s="86" t="s">
        <v>20</v>
      </c>
      <c r="D333" s="79" t="s">
        <v>3</v>
      </c>
      <c r="E333" s="77" t="s">
        <v>252</v>
      </c>
      <c r="F333" s="96" t="s">
        <v>22</v>
      </c>
      <c r="G333" s="154">
        <v>2.5</v>
      </c>
      <c r="I333" s="222">
        <f>G333+H333</f>
        <v>2.5</v>
      </c>
      <c r="J333" s="132">
        <v>0</v>
      </c>
    </row>
    <row r="334" spans="1:10" s="7" customFormat="1" ht="12.75">
      <c r="A334" s="91" t="s">
        <v>181</v>
      </c>
      <c r="B334" s="86" t="s">
        <v>113</v>
      </c>
      <c r="C334" s="86" t="s">
        <v>20</v>
      </c>
      <c r="D334" s="79" t="s">
        <v>1</v>
      </c>
      <c r="E334" s="77"/>
      <c r="F334" s="96"/>
      <c r="G334" s="80">
        <f aca="true" t="shared" si="36" ref="G334:J336">G335</f>
        <v>236.2</v>
      </c>
      <c r="H334" s="47">
        <f t="shared" si="36"/>
        <v>0</v>
      </c>
      <c r="I334" s="47">
        <f t="shared" si="36"/>
        <v>236.2</v>
      </c>
      <c r="J334" s="218">
        <f t="shared" si="36"/>
        <v>0</v>
      </c>
    </row>
    <row r="335" spans="1:10" s="7" customFormat="1" ht="25.5">
      <c r="A335" s="91" t="s">
        <v>193</v>
      </c>
      <c r="B335" s="86" t="s">
        <v>113</v>
      </c>
      <c r="C335" s="86" t="s">
        <v>20</v>
      </c>
      <c r="D335" s="79" t="s">
        <v>1</v>
      </c>
      <c r="E335" s="77" t="s">
        <v>180</v>
      </c>
      <c r="F335" s="96"/>
      <c r="G335" s="80">
        <f t="shared" si="36"/>
        <v>236.2</v>
      </c>
      <c r="H335" s="47">
        <f t="shared" si="36"/>
        <v>0</v>
      </c>
      <c r="I335" s="47">
        <f t="shared" si="36"/>
        <v>236.2</v>
      </c>
      <c r="J335" s="218">
        <f t="shared" si="36"/>
        <v>0</v>
      </c>
    </row>
    <row r="336" spans="1:10" s="7" customFormat="1" ht="25.5">
      <c r="A336" s="117" t="s">
        <v>280</v>
      </c>
      <c r="B336" s="86" t="s">
        <v>113</v>
      </c>
      <c r="C336" s="86" t="s">
        <v>20</v>
      </c>
      <c r="D336" s="79" t="s">
        <v>1</v>
      </c>
      <c r="E336" s="77" t="s">
        <v>249</v>
      </c>
      <c r="F336" s="96"/>
      <c r="G336" s="80">
        <f t="shared" si="36"/>
        <v>236.2</v>
      </c>
      <c r="H336" s="47">
        <f t="shared" si="36"/>
        <v>0</v>
      </c>
      <c r="I336" s="47">
        <f t="shared" si="36"/>
        <v>236.2</v>
      </c>
      <c r="J336" s="218">
        <f t="shared" si="36"/>
        <v>0</v>
      </c>
    </row>
    <row r="337" spans="1:10" s="7" customFormat="1" ht="12.75">
      <c r="A337" s="82" t="s">
        <v>76</v>
      </c>
      <c r="B337" s="86" t="s">
        <v>113</v>
      </c>
      <c r="C337" s="86" t="s">
        <v>20</v>
      </c>
      <c r="D337" s="79" t="s">
        <v>1</v>
      </c>
      <c r="E337" s="77" t="s">
        <v>249</v>
      </c>
      <c r="F337" s="96" t="s">
        <v>121</v>
      </c>
      <c r="G337" s="154">
        <v>236.2</v>
      </c>
      <c r="H337" s="7">
        <v>0</v>
      </c>
      <c r="I337" s="222">
        <f>G337+H337</f>
        <v>236.2</v>
      </c>
      <c r="J337" s="132">
        <v>0</v>
      </c>
    </row>
    <row r="338" spans="1:10" s="8" customFormat="1" ht="12.75">
      <c r="A338" s="142" t="s">
        <v>176</v>
      </c>
      <c r="B338" s="86" t="s">
        <v>113</v>
      </c>
      <c r="C338" s="106" t="s">
        <v>39</v>
      </c>
      <c r="D338" s="93"/>
      <c r="E338" s="93"/>
      <c r="F338" s="105"/>
      <c r="G338" s="107">
        <f>G339+G343</f>
        <v>1661</v>
      </c>
      <c r="H338" s="23">
        <f>H339+H343</f>
        <v>0</v>
      </c>
      <c r="I338" s="44">
        <f>I339+I343</f>
        <v>1661</v>
      </c>
      <c r="J338" s="245">
        <f>J339+J343</f>
        <v>318.70000000000005</v>
      </c>
    </row>
    <row r="339" spans="1:10" s="8" customFormat="1" ht="12.75">
      <c r="A339" s="114" t="s">
        <v>175</v>
      </c>
      <c r="B339" s="86" t="s">
        <v>113</v>
      </c>
      <c r="C339" s="86" t="s">
        <v>39</v>
      </c>
      <c r="D339" s="79" t="s">
        <v>0</v>
      </c>
      <c r="E339" s="79"/>
      <c r="F339" s="87"/>
      <c r="G339" s="107">
        <f aca="true" t="shared" si="37" ref="G339:J341">G340</f>
        <v>400</v>
      </c>
      <c r="H339" s="53">
        <f t="shared" si="37"/>
        <v>0</v>
      </c>
      <c r="I339" s="53">
        <f t="shared" si="37"/>
        <v>400</v>
      </c>
      <c r="J339" s="245">
        <f t="shared" si="37"/>
        <v>226.3</v>
      </c>
    </row>
    <row r="340" spans="1:10" s="9" customFormat="1" ht="12.75">
      <c r="A340" s="82" t="s">
        <v>101</v>
      </c>
      <c r="B340" s="86" t="s">
        <v>113</v>
      </c>
      <c r="C340" s="86" t="s">
        <v>39</v>
      </c>
      <c r="D340" s="79" t="s">
        <v>0</v>
      </c>
      <c r="E340" s="93" t="s">
        <v>104</v>
      </c>
      <c r="F340" s="94"/>
      <c r="G340" s="107">
        <f t="shared" si="37"/>
        <v>400</v>
      </c>
      <c r="H340" s="52">
        <f t="shared" si="37"/>
        <v>0</v>
      </c>
      <c r="I340" s="52">
        <f t="shared" si="37"/>
        <v>400</v>
      </c>
      <c r="J340" s="245">
        <f t="shared" si="37"/>
        <v>226.3</v>
      </c>
    </row>
    <row r="341" spans="1:10" s="9" customFormat="1" ht="38.25" customHeight="1">
      <c r="A341" s="82" t="s">
        <v>187</v>
      </c>
      <c r="B341" s="86" t="s">
        <v>113</v>
      </c>
      <c r="C341" s="86" t="s">
        <v>39</v>
      </c>
      <c r="D341" s="79" t="s">
        <v>0</v>
      </c>
      <c r="E341" s="93" t="s">
        <v>105</v>
      </c>
      <c r="F341" s="94"/>
      <c r="G341" s="107">
        <f t="shared" si="37"/>
        <v>400</v>
      </c>
      <c r="H341" s="52">
        <f t="shared" si="37"/>
        <v>0</v>
      </c>
      <c r="I341" s="52">
        <f t="shared" si="37"/>
        <v>400</v>
      </c>
      <c r="J341" s="245">
        <f t="shared" si="37"/>
        <v>226.3</v>
      </c>
    </row>
    <row r="342" spans="1:10" s="8" customFormat="1" ht="25.5">
      <c r="A342" s="82" t="s">
        <v>194</v>
      </c>
      <c r="B342" s="86" t="s">
        <v>113</v>
      </c>
      <c r="C342" s="86" t="s">
        <v>39</v>
      </c>
      <c r="D342" s="79" t="s">
        <v>0</v>
      </c>
      <c r="E342" s="79" t="s">
        <v>105</v>
      </c>
      <c r="F342" s="87" t="s">
        <v>106</v>
      </c>
      <c r="G342" s="154">
        <v>400</v>
      </c>
      <c r="H342" s="8">
        <v>0</v>
      </c>
      <c r="I342" s="222">
        <f>G342+H342</f>
        <v>400</v>
      </c>
      <c r="J342" s="132">
        <v>226.3</v>
      </c>
    </row>
    <row r="343" spans="1:10" s="8" customFormat="1" ht="12.75">
      <c r="A343" s="82" t="s">
        <v>360</v>
      </c>
      <c r="B343" s="86" t="s">
        <v>113</v>
      </c>
      <c r="C343" s="86" t="s">
        <v>39</v>
      </c>
      <c r="D343" s="79" t="s">
        <v>7</v>
      </c>
      <c r="E343" s="79"/>
      <c r="F343" s="87"/>
      <c r="G343" s="107">
        <f>G344+G347</f>
        <v>1261</v>
      </c>
      <c r="H343" s="23">
        <f>H344+H347</f>
        <v>0</v>
      </c>
      <c r="I343" s="44">
        <f>I344+I347</f>
        <v>1261</v>
      </c>
      <c r="J343" s="245">
        <f>J344+J347</f>
        <v>92.4</v>
      </c>
    </row>
    <row r="344" spans="1:10" s="8" customFormat="1" ht="12.75">
      <c r="A344" s="137" t="s">
        <v>56</v>
      </c>
      <c r="B344" s="79" t="s">
        <v>113</v>
      </c>
      <c r="C344" s="86" t="s">
        <v>39</v>
      </c>
      <c r="D344" s="79" t="s">
        <v>7</v>
      </c>
      <c r="E344" s="77" t="s">
        <v>55</v>
      </c>
      <c r="F344" s="87"/>
      <c r="G344" s="107">
        <f aca="true" t="shared" si="38" ref="G344:J345">G345</f>
        <v>861</v>
      </c>
      <c r="H344" s="23">
        <f t="shared" si="38"/>
        <v>0</v>
      </c>
      <c r="I344" s="44">
        <f t="shared" si="38"/>
        <v>861</v>
      </c>
      <c r="J344" s="245">
        <f t="shared" si="38"/>
        <v>0</v>
      </c>
    </row>
    <row r="345" spans="1:10" s="8" customFormat="1" ht="25.5">
      <c r="A345" s="82" t="s">
        <v>361</v>
      </c>
      <c r="B345" s="86" t="s">
        <v>113</v>
      </c>
      <c r="C345" s="86" t="s">
        <v>39</v>
      </c>
      <c r="D345" s="79" t="s">
        <v>7</v>
      </c>
      <c r="E345" s="79" t="s">
        <v>362</v>
      </c>
      <c r="F345" s="87"/>
      <c r="G345" s="107">
        <f t="shared" si="38"/>
        <v>861</v>
      </c>
      <c r="H345" s="23">
        <f t="shared" si="38"/>
        <v>0</v>
      </c>
      <c r="I345" s="44">
        <f t="shared" si="38"/>
        <v>861</v>
      </c>
      <c r="J345" s="245">
        <f t="shared" si="38"/>
        <v>0</v>
      </c>
    </row>
    <row r="346" spans="1:10" s="8" customFormat="1" ht="12.75">
      <c r="A346" s="82" t="s">
        <v>76</v>
      </c>
      <c r="B346" s="86" t="s">
        <v>113</v>
      </c>
      <c r="C346" s="86" t="s">
        <v>39</v>
      </c>
      <c r="D346" s="79" t="s">
        <v>7</v>
      </c>
      <c r="E346" s="79" t="s">
        <v>362</v>
      </c>
      <c r="F346" s="87" t="s">
        <v>121</v>
      </c>
      <c r="G346" s="154">
        <v>861</v>
      </c>
      <c r="H346" s="8">
        <v>0</v>
      </c>
      <c r="I346" s="222">
        <f>G346+H346</f>
        <v>861</v>
      </c>
      <c r="J346" s="132">
        <v>0</v>
      </c>
    </row>
    <row r="347" spans="1:10" s="8" customFormat="1" ht="12.75">
      <c r="A347" s="82" t="s">
        <v>101</v>
      </c>
      <c r="B347" s="86" t="s">
        <v>113</v>
      </c>
      <c r="C347" s="86" t="s">
        <v>39</v>
      </c>
      <c r="D347" s="79" t="s">
        <v>7</v>
      </c>
      <c r="E347" s="93" t="s">
        <v>104</v>
      </c>
      <c r="F347" s="94"/>
      <c r="G347" s="107">
        <f aca="true" t="shared" si="39" ref="G347:J348">G348</f>
        <v>400</v>
      </c>
      <c r="H347" s="23">
        <f t="shared" si="39"/>
        <v>0</v>
      </c>
      <c r="I347" s="44">
        <f t="shared" si="39"/>
        <v>400</v>
      </c>
      <c r="J347" s="245">
        <f t="shared" si="39"/>
        <v>92.4</v>
      </c>
    </row>
    <row r="348" spans="1:10" s="8" customFormat="1" ht="42" customHeight="1">
      <c r="A348" s="82" t="s">
        <v>187</v>
      </c>
      <c r="B348" s="86" t="s">
        <v>113</v>
      </c>
      <c r="C348" s="86" t="s">
        <v>39</v>
      </c>
      <c r="D348" s="79" t="s">
        <v>7</v>
      </c>
      <c r="E348" s="93" t="s">
        <v>105</v>
      </c>
      <c r="F348" s="94"/>
      <c r="G348" s="107">
        <f t="shared" si="39"/>
        <v>400</v>
      </c>
      <c r="H348" s="23">
        <v>0</v>
      </c>
      <c r="I348" s="44">
        <f t="shared" si="39"/>
        <v>400</v>
      </c>
      <c r="J348" s="245">
        <f t="shared" si="39"/>
        <v>92.4</v>
      </c>
    </row>
    <row r="349" spans="1:10" s="8" customFormat="1" ht="13.5" thickBot="1">
      <c r="A349" s="82" t="s">
        <v>76</v>
      </c>
      <c r="B349" s="86" t="s">
        <v>113</v>
      </c>
      <c r="C349" s="86" t="s">
        <v>39</v>
      </c>
      <c r="D349" s="79" t="s">
        <v>7</v>
      </c>
      <c r="E349" s="79" t="s">
        <v>105</v>
      </c>
      <c r="F349" s="87" t="s">
        <v>121</v>
      </c>
      <c r="G349" s="154">
        <v>400</v>
      </c>
      <c r="H349" s="8">
        <v>0</v>
      </c>
      <c r="I349" s="222">
        <f>G349+H349</f>
        <v>400</v>
      </c>
      <c r="J349" s="132">
        <v>92.4</v>
      </c>
    </row>
    <row r="350" spans="1:10" s="1" customFormat="1" ht="12.75">
      <c r="A350" s="143" t="s">
        <v>36</v>
      </c>
      <c r="B350" s="203" t="s">
        <v>114</v>
      </c>
      <c r="C350" s="203"/>
      <c r="D350" s="144"/>
      <c r="E350" s="144"/>
      <c r="F350" s="145"/>
      <c r="G350" s="186">
        <f aca="true" t="shared" si="40" ref="G350:J352">G351</f>
        <v>1820.5</v>
      </c>
      <c r="H350" s="42">
        <f t="shared" si="40"/>
        <v>0</v>
      </c>
      <c r="I350" s="46">
        <f t="shared" si="40"/>
        <v>1820.5</v>
      </c>
      <c r="J350" s="243">
        <f>J351</f>
        <v>1237</v>
      </c>
    </row>
    <row r="351" spans="1:10" s="7" customFormat="1" ht="12.75">
      <c r="A351" s="114" t="s">
        <v>16</v>
      </c>
      <c r="B351" s="86" t="s">
        <v>114</v>
      </c>
      <c r="C351" s="199" t="s">
        <v>0</v>
      </c>
      <c r="D351" s="79"/>
      <c r="E351" s="79"/>
      <c r="F351" s="87"/>
      <c r="G351" s="80">
        <f t="shared" si="40"/>
        <v>1820.5</v>
      </c>
      <c r="H351" s="32">
        <f t="shared" si="40"/>
        <v>0</v>
      </c>
      <c r="I351" s="47">
        <f t="shared" si="40"/>
        <v>1820.5</v>
      </c>
      <c r="J351" s="218">
        <f t="shared" si="40"/>
        <v>1237</v>
      </c>
    </row>
    <row r="352" spans="1:10" s="7" customFormat="1" ht="38.25">
      <c r="A352" s="82" t="s">
        <v>77</v>
      </c>
      <c r="B352" s="86" t="s">
        <v>114</v>
      </c>
      <c r="C352" s="199" t="s">
        <v>0</v>
      </c>
      <c r="D352" s="79" t="s">
        <v>3</v>
      </c>
      <c r="E352" s="79"/>
      <c r="F352" s="87"/>
      <c r="G352" s="80">
        <f t="shared" si="40"/>
        <v>1820.5</v>
      </c>
      <c r="H352" s="32">
        <f t="shared" si="40"/>
        <v>0</v>
      </c>
      <c r="I352" s="47">
        <f t="shared" si="40"/>
        <v>1820.5</v>
      </c>
      <c r="J352" s="218">
        <f t="shared" si="40"/>
        <v>1237</v>
      </c>
    </row>
    <row r="353" spans="1:10" s="7" customFormat="1" ht="37.5" customHeight="1">
      <c r="A353" s="82" t="s">
        <v>122</v>
      </c>
      <c r="B353" s="86" t="s">
        <v>114</v>
      </c>
      <c r="C353" s="199" t="s">
        <v>0</v>
      </c>
      <c r="D353" s="79" t="s">
        <v>3</v>
      </c>
      <c r="E353" s="79" t="s">
        <v>123</v>
      </c>
      <c r="F353" s="87"/>
      <c r="G353" s="80">
        <f>G354+G356</f>
        <v>1820.5</v>
      </c>
      <c r="H353" s="32">
        <f>H354+H356</f>
        <v>0</v>
      </c>
      <c r="I353" s="47">
        <f>I354+I356</f>
        <v>1820.5</v>
      </c>
      <c r="J353" s="218">
        <f>J354+J356</f>
        <v>1237</v>
      </c>
    </row>
    <row r="354" spans="1:10" s="7" customFormat="1" ht="12.75">
      <c r="A354" s="82" t="s">
        <v>21</v>
      </c>
      <c r="B354" s="86" t="s">
        <v>114</v>
      </c>
      <c r="C354" s="199" t="s">
        <v>0</v>
      </c>
      <c r="D354" s="79" t="s">
        <v>3</v>
      </c>
      <c r="E354" s="79" t="s">
        <v>125</v>
      </c>
      <c r="F354" s="87"/>
      <c r="G354" s="80">
        <f>G355</f>
        <v>882.5</v>
      </c>
      <c r="H354" s="32">
        <f>H355</f>
        <v>0</v>
      </c>
      <c r="I354" s="47">
        <f>I355</f>
        <v>882.5</v>
      </c>
      <c r="J354" s="218">
        <f>J355</f>
        <v>604.1</v>
      </c>
    </row>
    <row r="355" spans="1:10" s="7" customFormat="1" ht="12.75">
      <c r="A355" s="82" t="s">
        <v>76</v>
      </c>
      <c r="B355" s="86" t="s">
        <v>114</v>
      </c>
      <c r="C355" s="199" t="s">
        <v>0</v>
      </c>
      <c r="D355" s="79" t="s">
        <v>3</v>
      </c>
      <c r="E355" s="79" t="s">
        <v>125</v>
      </c>
      <c r="F355" s="87" t="s">
        <v>121</v>
      </c>
      <c r="G355" s="154">
        <v>882.5</v>
      </c>
      <c r="I355" s="222">
        <f>G355+H355</f>
        <v>882.5</v>
      </c>
      <c r="J355" s="132">
        <v>604.1</v>
      </c>
    </row>
    <row r="356" spans="1:10" s="7" customFormat="1" ht="26.25" customHeight="1">
      <c r="A356" s="91" t="s">
        <v>52</v>
      </c>
      <c r="B356" s="86" t="s">
        <v>114</v>
      </c>
      <c r="C356" s="199" t="s">
        <v>0</v>
      </c>
      <c r="D356" s="79" t="s">
        <v>3</v>
      </c>
      <c r="E356" s="79" t="s">
        <v>126</v>
      </c>
      <c r="F356" s="87"/>
      <c r="G356" s="80">
        <f>G357</f>
        <v>938</v>
      </c>
      <c r="H356" s="32">
        <v>0</v>
      </c>
      <c r="I356" s="47">
        <f>I357</f>
        <v>938</v>
      </c>
      <c r="J356" s="218">
        <f>J357</f>
        <v>632.9</v>
      </c>
    </row>
    <row r="357" spans="1:10" s="7" customFormat="1" ht="13.5" thickBot="1">
      <c r="A357" s="146" t="s">
        <v>76</v>
      </c>
      <c r="B357" s="197" t="s">
        <v>114</v>
      </c>
      <c r="C357" s="204" t="s">
        <v>0</v>
      </c>
      <c r="D357" s="99" t="s">
        <v>3</v>
      </c>
      <c r="E357" s="99" t="s">
        <v>126</v>
      </c>
      <c r="F357" s="147" t="s">
        <v>121</v>
      </c>
      <c r="G357" s="154">
        <v>938</v>
      </c>
      <c r="I357" s="222">
        <f>G357+H357</f>
        <v>938</v>
      </c>
      <c r="J357" s="132">
        <v>632.9</v>
      </c>
    </row>
    <row r="358" spans="1:10" s="1" customFormat="1" ht="15" customHeight="1">
      <c r="A358" s="143" t="s">
        <v>148</v>
      </c>
      <c r="B358" s="203" t="s">
        <v>146</v>
      </c>
      <c r="C358" s="203"/>
      <c r="D358" s="144"/>
      <c r="E358" s="144"/>
      <c r="F358" s="145"/>
      <c r="G358" s="186">
        <f>G359+G368+G386</f>
        <v>27372.8</v>
      </c>
      <c r="H358" s="42">
        <f>H359+H368+H386</f>
        <v>0</v>
      </c>
      <c r="I358" s="46">
        <f>I359+I368+I386</f>
        <v>21634.4</v>
      </c>
      <c r="J358" s="243">
        <f>J359+J368+J386</f>
        <v>12414.7</v>
      </c>
    </row>
    <row r="359" spans="1:10" s="7" customFormat="1" ht="12.75">
      <c r="A359" s="114" t="s">
        <v>16</v>
      </c>
      <c r="B359" s="86" t="s">
        <v>146</v>
      </c>
      <c r="C359" s="129" t="s">
        <v>0</v>
      </c>
      <c r="D359" s="77"/>
      <c r="E359" s="77"/>
      <c r="F359" s="96"/>
      <c r="G359" s="80">
        <f>G360</f>
        <v>6911.7</v>
      </c>
      <c r="H359" s="32">
        <f>H360</f>
        <v>0</v>
      </c>
      <c r="I359" s="47">
        <f>I360</f>
        <v>6911.7</v>
      </c>
      <c r="J359" s="218">
        <f>J360</f>
        <v>4846.5</v>
      </c>
    </row>
    <row r="360" spans="1:10" s="7" customFormat="1" ht="12.75">
      <c r="A360" s="82" t="s">
        <v>46</v>
      </c>
      <c r="B360" s="86" t="s">
        <v>146</v>
      </c>
      <c r="C360" s="86" t="s">
        <v>0</v>
      </c>
      <c r="D360" s="79" t="s">
        <v>163</v>
      </c>
      <c r="E360" s="79"/>
      <c r="F360" s="87"/>
      <c r="G360" s="80">
        <f>G361+G364</f>
        <v>6911.7</v>
      </c>
      <c r="H360" s="32">
        <f>H361+H364</f>
        <v>0</v>
      </c>
      <c r="I360" s="47">
        <f>I361+I364</f>
        <v>6911.7</v>
      </c>
      <c r="J360" s="218">
        <f>J361+J364</f>
        <v>4846.5</v>
      </c>
    </row>
    <row r="361" spans="1:10" s="7" customFormat="1" ht="39.75" customHeight="1">
      <c r="A361" s="82" t="s">
        <v>122</v>
      </c>
      <c r="B361" s="212">
        <v>333</v>
      </c>
      <c r="C361" s="199" t="s">
        <v>0</v>
      </c>
      <c r="D361" s="79" t="s">
        <v>163</v>
      </c>
      <c r="E361" s="79" t="s">
        <v>123</v>
      </c>
      <c r="F361" s="87"/>
      <c r="G361" s="80">
        <f aca="true" t="shared" si="41" ref="G361:J362">G362</f>
        <v>6567.7</v>
      </c>
      <c r="H361" s="32">
        <f t="shared" si="41"/>
        <v>0</v>
      </c>
      <c r="I361" s="47">
        <f t="shared" si="41"/>
        <v>6567.7</v>
      </c>
      <c r="J361" s="218">
        <f t="shared" si="41"/>
        <v>4697.2</v>
      </c>
    </row>
    <row r="362" spans="1:10" s="7" customFormat="1" ht="12.75">
      <c r="A362" s="82" t="s">
        <v>21</v>
      </c>
      <c r="B362" s="212">
        <v>333</v>
      </c>
      <c r="C362" s="199" t="s">
        <v>0</v>
      </c>
      <c r="D362" s="79" t="s">
        <v>163</v>
      </c>
      <c r="E362" s="79" t="s">
        <v>125</v>
      </c>
      <c r="F362" s="87"/>
      <c r="G362" s="80">
        <f t="shared" si="41"/>
        <v>6567.7</v>
      </c>
      <c r="H362" s="32">
        <f t="shared" si="41"/>
        <v>0</v>
      </c>
      <c r="I362" s="47">
        <f t="shared" si="41"/>
        <v>6567.7</v>
      </c>
      <c r="J362" s="218">
        <f t="shared" si="41"/>
        <v>4697.2</v>
      </c>
    </row>
    <row r="363" spans="1:10" s="7" customFormat="1" ht="13.5" customHeight="1">
      <c r="A363" s="82" t="s">
        <v>76</v>
      </c>
      <c r="B363" s="212">
        <v>333</v>
      </c>
      <c r="C363" s="199" t="s">
        <v>0</v>
      </c>
      <c r="D363" s="79" t="s">
        <v>163</v>
      </c>
      <c r="E363" s="79" t="s">
        <v>125</v>
      </c>
      <c r="F363" s="87" t="s">
        <v>121</v>
      </c>
      <c r="G363" s="154">
        <v>6567.7</v>
      </c>
      <c r="I363" s="222">
        <f>G363+H363</f>
        <v>6567.7</v>
      </c>
      <c r="J363" s="132">
        <v>4697.2</v>
      </c>
    </row>
    <row r="364" spans="1:10" s="7" customFormat="1" ht="25.5">
      <c r="A364" s="118" t="s">
        <v>49</v>
      </c>
      <c r="B364" s="79" t="s">
        <v>146</v>
      </c>
      <c r="C364" s="205" t="s">
        <v>0</v>
      </c>
      <c r="D364" s="79" t="s">
        <v>163</v>
      </c>
      <c r="E364" s="79" t="s">
        <v>47</v>
      </c>
      <c r="F364" s="79"/>
      <c r="G364" s="80">
        <f aca="true" t="shared" si="42" ref="G364:J366">G365</f>
        <v>344</v>
      </c>
      <c r="H364" s="32">
        <f t="shared" si="42"/>
        <v>0</v>
      </c>
      <c r="I364" s="47">
        <f t="shared" si="42"/>
        <v>344</v>
      </c>
      <c r="J364" s="218">
        <f t="shared" si="42"/>
        <v>149.3</v>
      </c>
    </row>
    <row r="365" spans="1:10" s="7" customFormat="1" ht="12.75">
      <c r="A365" s="118" t="s">
        <v>48</v>
      </c>
      <c r="B365" s="79" t="s">
        <v>146</v>
      </c>
      <c r="C365" s="205" t="s">
        <v>0</v>
      </c>
      <c r="D365" s="79" t="s">
        <v>163</v>
      </c>
      <c r="E365" s="79" t="s">
        <v>100</v>
      </c>
      <c r="F365" s="79"/>
      <c r="G365" s="80">
        <f t="shared" si="42"/>
        <v>344</v>
      </c>
      <c r="H365" s="32">
        <f t="shared" si="42"/>
        <v>0</v>
      </c>
      <c r="I365" s="47">
        <f t="shared" si="42"/>
        <v>344</v>
      </c>
      <c r="J365" s="218">
        <f t="shared" si="42"/>
        <v>149.3</v>
      </c>
    </row>
    <row r="366" spans="1:10" s="7" customFormat="1" ht="25.5">
      <c r="A366" s="118" t="s">
        <v>302</v>
      </c>
      <c r="B366" s="79" t="s">
        <v>146</v>
      </c>
      <c r="C366" s="205" t="s">
        <v>0</v>
      </c>
      <c r="D366" s="79" t="s">
        <v>163</v>
      </c>
      <c r="E366" s="79" t="s">
        <v>303</v>
      </c>
      <c r="F366" s="79"/>
      <c r="G366" s="80">
        <f t="shared" si="42"/>
        <v>344</v>
      </c>
      <c r="H366" s="32">
        <f t="shared" si="42"/>
        <v>0</v>
      </c>
      <c r="I366" s="47">
        <f t="shared" si="42"/>
        <v>344</v>
      </c>
      <c r="J366" s="218">
        <f t="shared" si="42"/>
        <v>149.3</v>
      </c>
    </row>
    <row r="367" spans="1:10" s="7" customFormat="1" ht="12" customHeight="1">
      <c r="A367" s="118" t="s">
        <v>76</v>
      </c>
      <c r="B367" s="79" t="s">
        <v>146</v>
      </c>
      <c r="C367" s="205" t="s">
        <v>0</v>
      </c>
      <c r="D367" s="79" t="s">
        <v>163</v>
      </c>
      <c r="E367" s="79" t="s">
        <v>303</v>
      </c>
      <c r="F367" s="79" t="s">
        <v>121</v>
      </c>
      <c r="G367" s="154">
        <v>344</v>
      </c>
      <c r="I367" s="222">
        <f>G367+H367</f>
        <v>344</v>
      </c>
      <c r="J367" s="132">
        <v>149.3</v>
      </c>
    </row>
    <row r="368" spans="1:10" s="7" customFormat="1" ht="12.75">
      <c r="A368" s="82" t="s">
        <v>19</v>
      </c>
      <c r="B368" s="86" t="s">
        <v>146</v>
      </c>
      <c r="C368" s="199" t="s">
        <v>2</v>
      </c>
      <c r="D368" s="79"/>
      <c r="E368" s="79"/>
      <c r="F368" s="87"/>
      <c r="G368" s="80">
        <f>G376+G369</f>
        <v>1311</v>
      </c>
      <c r="H368" s="32">
        <f>H376+H369</f>
        <v>0</v>
      </c>
      <c r="I368" s="47">
        <f>I376+I369</f>
        <v>1311</v>
      </c>
      <c r="J368" s="218">
        <f>J376+J369</f>
        <v>275.4</v>
      </c>
    </row>
    <row r="369" spans="1:10" s="7" customFormat="1" ht="12.75">
      <c r="A369" s="82" t="s">
        <v>250</v>
      </c>
      <c r="B369" s="86" t="s">
        <v>146</v>
      </c>
      <c r="C369" s="86" t="s">
        <v>2</v>
      </c>
      <c r="D369" s="79" t="s">
        <v>1</v>
      </c>
      <c r="E369" s="79"/>
      <c r="F369" s="87"/>
      <c r="G369" s="80">
        <f>G370+G373</f>
        <v>260</v>
      </c>
      <c r="H369" s="32">
        <f>H370+H373</f>
        <v>0</v>
      </c>
      <c r="I369" s="47">
        <f>I370+I373</f>
        <v>260</v>
      </c>
      <c r="J369" s="218">
        <f>J370+J373</f>
        <v>0</v>
      </c>
    </row>
    <row r="370" spans="1:10" s="7" customFormat="1" ht="12.75" hidden="1">
      <c r="A370" s="82" t="s">
        <v>56</v>
      </c>
      <c r="B370" s="86" t="s">
        <v>146</v>
      </c>
      <c r="C370" s="86" t="s">
        <v>2</v>
      </c>
      <c r="D370" s="79" t="s">
        <v>1</v>
      </c>
      <c r="E370" s="79" t="s">
        <v>55</v>
      </c>
      <c r="F370" s="87"/>
      <c r="G370" s="80">
        <f aca="true" t="shared" si="43" ref="G370:J371">G371</f>
        <v>0</v>
      </c>
      <c r="H370" s="32">
        <f t="shared" si="43"/>
        <v>0</v>
      </c>
      <c r="I370" s="47">
        <f t="shared" si="43"/>
        <v>0</v>
      </c>
      <c r="J370" s="218">
        <f t="shared" si="43"/>
        <v>0</v>
      </c>
    </row>
    <row r="371" spans="1:10" s="7" customFormat="1" ht="38.25" hidden="1">
      <c r="A371" s="148" t="s">
        <v>209</v>
      </c>
      <c r="B371" s="86" t="s">
        <v>146</v>
      </c>
      <c r="C371" s="86" t="s">
        <v>2</v>
      </c>
      <c r="D371" s="79" t="s">
        <v>1</v>
      </c>
      <c r="E371" s="79" t="s">
        <v>244</v>
      </c>
      <c r="F371" s="87"/>
      <c r="G371" s="80">
        <f t="shared" si="43"/>
        <v>0</v>
      </c>
      <c r="H371" s="32">
        <f t="shared" si="43"/>
        <v>0</v>
      </c>
      <c r="I371" s="47">
        <f t="shared" si="43"/>
        <v>0</v>
      </c>
      <c r="J371" s="218">
        <f t="shared" si="43"/>
        <v>0</v>
      </c>
    </row>
    <row r="372" spans="1:10" s="7" customFormat="1" ht="63.75" hidden="1">
      <c r="A372" s="148" t="s">
        <v>191</v>
      </c>
      <c r="B372" s="86" t="s">
        <v>146</v>
      </c>
      <c r="C372" s="86" t="s">
        <v>2</v>
      </c>
      <c r="D372" s="79" t="s">
        <v>1</v>
      </c>
      <c r="E372" s="79" t="s">
        <v>244</v>
      </c>
      <c r="F372" s="87" t="s">
        <v>192</v>
      </c>
      <c r="G372" s="154">
        <v>0</v>
      </c>
      <c r="H372" s="7">
        <v>0</v>
      </c>
      <c r="I372" s="222">
        <f>G372+H372</f>
        <v>0</v>
      </c>
      <c r="J372" s="132">
        <v>0</v>
      </c>
    </row>
    <row r="373" spans="1:10" s="7" customFormat="1" ht="12.75">
      <c r="A373" s="148" t="s">
        <v>103</v>
      </c>
      <c r="B373" s="86" t="s">
        <v>146</v>
      </c>
      <c r="C373" s="84" t="s">
        <v>2</v>
      </c>
      <c r="D373" s="85" t="s">
        <v>1</v>
      </c>
      <c r="E373" s="85" t="s">
        <v>104</v>
      </c>
      <c r="F373" s="103"/>
      <c r="G373" s="80">
        <f aca="true" t="shared" si="44" ref="G373:J374">G374</f>
        <v>260</v>
      </c>
      <c r="H373" s="32">
        <f t="shared" si="44"/>
        <v>0</v>
      </c>
      <c r="I373" s="47">
        <f t="shared" si="44"/>
        <v>260</v>
      </c>
      <c r="J373" s="218">
        <f t="shared" si="44"/>
        <v>0</v>
      </c>
    </row>
    <row r="374" spans="1:10" s="7" customFormat="1" ht="38.25">
      <c r="A374" s="148" t="s">
        <v>227</v>
      </c>
      <c r="B374" s="86" t="s">
        <v>146</v>
      </c>
      <c r="C374" s="84" t="s">
        <v>2</v>
      </c>
      <c r="D374" s="85" t="s">
        <v>1</v>
      </c>
      <c r="E374" s="85" t="s">
        <v>210</v>
      </c>
      <c r="F374" s="103"/>
      <c r="G374" s="80">
        <f t="shared" si="44"/>
        <v>260</v>
      </c>
      <c r="H374" s="32">
        <f t="shared" si="44"/>
        <v>0</v>
      </c>
      <c r="I374" s="47">
        <f t="shared" si="44"/>
        <v>260</v>
      </c>
      <c r="J374" s="218">
        <f t="shared" si="44"/>
        <v>0</v>
      </c>
    </row>
    <row r="375" spans="1:10" s="7" customFormat="1" ht="38.25">
      <c r="A375" s="82" t="s">
        <v>226</v>
      </c>
      <c r="B375" s="86" t="s">
        <v>146</v>
      </c>
      <c r="C375" s="84" t="s">
        <v>2</v>
      </c>
      <c r="D375" s="85" t="s">
        <v>1</v>
      </c>
      <c r="E375" s="85" t="s">
        <v>210</v>
      </c>
      <c r="F375" s="103" t="s">
        <v>225</v>
      </c>
      <c r="G375" s="154">
        <v>260</v>
      </c>
      <c r="I375" s="222">
        <f>G375+H375</f>
        <v>260</v>
      </c>
      <c r="J375" s="132">
        <v>0</v>
      </c>
    </row>
    <row r="376" spans="1:10" s="7" customFormat="1" ht="15" customHeight="1">
      <c r="A376" s="82" t="s">
        <v>38</v>
      </c>
      <c r="B376" s="86" t="s">
        <v>146</v>
      </c>
      <c r="C376" s="86" t="s">
        <v>2</v>
      </c>
      <c r="D376" s="79" t="s">
        <v>53</v>
      </c>
      <c r="E376" s="79"/>
      <c r="F376" s="87"/>
      <c r="G376" s="80">
        <f>G377+G383+G380</f>
        <v>1051</v>
      </c>
      <c r="H376" s="17">
        <f>H377+H383+H380</f>
        <v>0</v>
      </c>
      <c r="I376" s="32">
        <f>I377+I383+I380</f>
        <v>1051</v>
      </c>
      <c r="J376" s="218">
        <f>J377+J383+J380</f>
        <v>275.4</v>
      </c>
    </row>
    <row r="377" spans="1:10" s="7" customFormat="1" ht="25.5">
      <c r="A377" s="91" t="s">
        <v>42</v>
      </c>
      <c r="B377" s="86" t="s">
        <v>146</v>
      </c>
      <c r="C377" s="86" t="s">
        <v>2</v>
      </c>
      <c r="D377" s="79" t="s">
        <v>53</v>
      </c>
      <c r="E377" s="79" t="s">
        <v>41</v>
      </c>
      <c r="F377" s="87"/>
      <c r="G377" s="80">
        <f aca="true" t="shared" si="45" ref="G377:J378">G378</f>
        <v>591</v>
      </c>
      <c r="H377" s="32">
        <f t="shared" si="45"/>
        <v>0</v>
      </c>
      <c r="I377" s="47">
        <f t="shared" si="45"/>
        <v>591</v>
      </c>
      <c r="J377" s="218">
        <f t="shared" si="45"/>
        <v>275.4</v>
      </c>
    </row>
    <row r="378" spans="1:10" s="7" customFormat="1" ht="15" customHeight="1">
      <c r="A378" s="82" t="s">
        <v>43</v>
      </c>
      <c r="B378" s="86" t="s">
        <v>146</v>
      </c>
      <c r="C378" s="86" t="s">
        <v>2</v>
      </c>
      <c r="D378" s="79" t="s">
        <v>53</v>
      </c>
      <c r="E378" s="79" t="s">
        <v>102</v>
      </c>
      <c r="F378" s="87"/>
      <c r="G378" s="80">
        <f t="shared" si="45"/>
        <v>591</v>
      </c>
      <c r="H378" s="32">
        <f t="shared" si="45"/>
        <v>0</v>
      </c>
      <c r="I378" s="47">
        <f t="shared" si="45"/>
        <v>591</v>
      </c>
      <c r="J378" s="218">
        <f t="shared" si="45"/>
        <v>275.4</v>
      </c>
    </row>
    <row r="379" spans="1:10" s="7" customFormat="1" ht="12.75">
      <c r="A379" s="82" t="s">
        <v>76</v>
      </c>
      <c r="B379" s="79" t="s">
        <v>146</v>
      </c>
      <c r="C379" s="86" t="s">
        <v>2</v>
      </c>
      <c r="D379" s="79" t="s">
        <v>53</v>
      </c>
      <c r="E379" s="79" t="s">
        <v>102</v>
      </c>
      <c r="F379" s="87" t="s">
        <v>121</v>
      </c>
      <c r="G379" s="154">
        <v>591</v>
      </c>
      <c r="I379" s="222">
        <f>G379+H379</f>
        <v>591</v>
      </c>
      <c r="J379" s="132">
        <v>275.4</v>
      </c>
    </row>
    <row r="380" spans="1:10" s="7" customFormat="1" ht="12.75">
      <c r="A380" s="82" t="s">
        <v>56</v>
      </c>
      <c r="B380" s="86" t="s">
        <v>146</v>
      </c>
      <c r="C380" s="86" t="s">
        <v>2</v>
      </c>
      <c r="D380" s="79" t="s">
        <v>53</v>
      </c>
      <c r="E380" s="79" t="s">
        <v>55</v>
      </c>
      <c r="F380" s="87"/>
      <c r="G380" s="80">
        <f aca="true" t="shared" si="46" ref="G380:J381">G381</f>
        <v>437</v>
      </c>
      <c r="H380" s="21">
        <f t="shared" si="46"/>
        <v>0</v>
      </c>
      <c r="I380" s="34">
        <f t="shared" si="46"/>
        <v>437</v>
      </c>
      <c r="J380" s="218">
        <f t="shared" si="46"/>
        <v>0</v>
      </c>
    </row>
    <row r="381" spans="1:10" s="7" customFormat="1" ht="38.25">
      <c r="A381" s="82" t="s">
        <v>375</v>
      </c>
      <c r="B381" s="86" t="s">
        <v>146</v>
      </c>
      <c r="C381" s="86" t="s">
        <v>2</v>
      </c>
      <c r="D381" s="79" t="s">
        <v>53</v>
      </c>
      <c r="E381" s="79" t="s">
        <v>188</v>
      </c>
      <c r="F381" s="87"/>
      <c r="G381" s="80">
        <f t="shared" si="46"/>
        <v>437</v>
      </c>
      <c r="H381" s="21">
        <f t="shared" si="46"/>
        <v>0</v>
      </c>
      <c r="I381" s="34">
        <f t="shared" si="46"/>
        <v>437</v>
      </c>
      <c r="J381" s="218">
        <f t="shared" si="46"/>
        <v>0</v>
      </c>
    </row>
    <row r="382" spans="1:10" s="7" customFormat="1" ht="12.75">
      <c r="A382" s="82" t="s">
        <v>76</v>
      </c>
      <c r="B382" s="79" t="s">
        <v>146</v>
      </c>
      <c r="C382" s="86" t="s">
        <v>2</v>
      </c>
      <c r="D382" s="79" t="s">
        <v>53</v>
      </c>
      <c r="E382" s="79" t="s">
        <v>188</v>
      </c>
      <c r="F382" s="87" t="s">
        <v>121</v>
      </c>
      <c r="G382" s="154">
        <v>437</v>
      </c>
      <c r="H382" s="7">
        <v>0</v>
      </c>
      <c r="I382" s="222">
        <f>G382+H382</f>
        <v>437</v>
      </c>
      <c r="J382" s="132">
        <v>0</v>
      </c>
    </row>
    <row r="383" spans="1:10" s="7" customFormat="1" ht="12.75">
      <c r="A383" s="128" t="s">
        <v>103</v>
      </c>
      <c r="B383" s="79" t="s">
        <v>146</v>
      </c>
      <c r="C383" s="86" t="s">
        <v>2</v>
      </c>
      <c r="D383" s="79" t="s">
        <v>53</v>
      </c>
      <c r="E383" s="79" t="s">
        <v>104</v>
      </c>
      <c r="F383" s="87"/>
      <c r="G383" s="80">
        <f aca="true" t="shared" si="47" ref="G383:J384">G384</f>
        <v>23</v>
      </c>
      <c r="H383" s="32">
        <f t="shared" si="47"/>
        <v>0</v>
      </c>
      <c r="I383" s="47">
        <f t="shared" si="47"/>
        <v>23</v>
      </c>
      <c r="J383" s="218">
        <f t="shared" si="47"/>
        <v>0</v>
      </c>
    </row>
    <row r="384" spans="1:10" s="7" customFormat="1" ht="38.25">
      <c r="A384" s="128" t="s">
        <v>329</v>
      </c>
      <c r="B384" s="79" t="s">
        <v>146</v>
      </c>
      <c r="C384" s="86" t="s">
        <v>2</v>
      </c>
      <c r="D384" s="79" t="s">
        <v>53</v>
      </c>
      <c r="E384" s="79" t="s">
        <v>330</v>
      </c>
      <c r="F384" s="87"/>
      <c r="G384" s="80">
        <f t="shared" si="47"/>
        <v>23</v>
      </c>
      <c r="H384" s="32">
        <f t="shared" si="47"/>
        <v>0</v>
      </c>
      <c r="I384" s="47">
        <f t="shared" si="47"/>
        <v>23</v>
      </c>
      <c r="J384" s="218">
        <f t="shared" si="47"/>
        <v>0</v>
      </c>
    </row>
    <row r="385" spans="1:10" s="7" customFormat="1" ht="12.75">
      <c r="A385" s="82" t="s">
        <v>76</v>
      </c>
      <c r="B385" s="79" t="s">
        <v>146</v>
      </c>
      <c r="C385" s="86" t="s">
        <v>2</v>
      </c>
      <c r="D385" s="79" t="s">
        <v>53</v>
      </c>
      <c r="E385" s="79" t="s">
        <v>330</v>
      </c>
      <c r="F385" s="87" t="s">
        <v>121</v>
      </c>
      <c r="G385" s="154">
        <v>23</v>
      </c>
      <c r="H385" s="7">
        <v>0</v>
      </c>
      <c r="I385" s="222">
        <f>G385+H385</f>
        <v>23</v>
      </c>
      <c r="J385" s="132">
        <v>0</v>
      </c>
    </row>
    <row r="386" spans="1:10" s="7" customFormat="1" ht="12" customHeight="1">
      <c r="A386" s="114" t="s">
        <v>8</v>
      </c>
      <c r="B386" s="86" t="s">
        <v>146</v>
      </c>
      <c r="C386" s="86" t="s">
        <v>4</v>
      </c>
      <c r="D386" s="79"/>
      <c r="E386" s="79"/>
      <c r="F386" s="87"/>
      <c r="G386" s="80">
        <f>G395+G387</f>
        <v>19150.1</v>
      </c>
      <c r="H386" s="32">
        <f>H395</f>
        <v>0</v>
      </c>
      <c r="I386" s="47">
        <f>I395</f>
        <v>13411.7</v>
      </c>
      <c r="J386" s="218">
        <f>J395+J387</f>
        <v>7292.8</v>
      </c>
    </row>
    <row r="387" spans="1:10" s="7" customFormat="1" ht="12" customHeight="1">
      <c r="A387" s="114" t="s">
        <v>391</v>
      </c>
      <c r="B387" s="86" t="s">
        <v>146</v>
      </c>
      <c r="C387" s="86" t="s">
        <v>4</v>
      </c>
      <c r="D387" s="79" t="s">
        <v>0</v>
      </c>
      <c r="E387" s="79"/>
      <c r="F387" s="87"/>
      <c r="G387" s="80">
        <f>G388</f>
        <v>5238.4</v>
      </c>
      <c r="H387" s="32"/>
      <c r="I387" s="34"/>
      <c r="J387" s="218">
        <f>J388</f>
        <v>1571.5</v>
      </c>
    </row>
    <row r="388" spans="1:10" s="7" customFormat="1" ht="50.25" customHeight="1">
      <c r="A388" s="91" t="s">
        <v>383</v>
      </c>
      <c r="B388" s="86" t="s">
        <v>146</v>
      </c>
      <c r="C388" s="86" t="s">
        <v>4</v>
      </c>
      <c r="D388" s="79" t="s">
        <v>0</v>
      </c>
      <c r="E388" s="79" t="s">
        <v>382</v>
      </c>
      <c r="F388" s="87"/>
      <c r="G388" s="80">
        <f>G389+G392</f>
        <v>5238.4</v>
      </c>
      <c r="H388" s="17"/>
      <c r="I388" s="32"/>
      <c r="J388" s="218">
        <f>J389+J392</f>
        <v>1571.5</v>
      </c>
    </row>
    <row r="389" spans="1:10" s="7" customFormat="1" ht="78.75" customHeight="1">
      <c r="A389" s="91" t="s">
        <v>385</v>
      </c>
      <c r="B389" s="86" t="s">
        <v>146</v>
      </c>
      <c r="C389" s="86" t="s">
        <v>4</v>
      </c>
      <c r="D389" s="79" t="s">
        <v>0</v>
      </c>
      <c r="E389" s="79" t="s">
        <v>384</v>
      </c>
      <c r="F389" s="87"/>
      <c r="G389" s="80">
        <f>G390</f>
        <v>4593</v>
      </c>
      <c r="H389" s="17"/>
      <c r="I389" s="32"/>
      <c r="J389" s="218">
        <f>J390</f>
        <v>1377.9</v>
      </c>
    </row>
    <row r="390" spans="1:10" s="7" customFormat="1" ht="40.5" customHeight="1">
      <c r="A390" s="91" t="s">
        <v>387</v>
      </c>
      <c r="B390" s="86" t="s">
        <v>146</v>
      </c>
      <c r="C390" s="86" t="s">
        <v>4</v>
      </c>
      <c r="D390" s="79" t="s">
        <v>0</v>
      </c>
      <c r="E390" s="79" t="s">
        <v>386</v>
      </c>
      <c r="F390" s="87"/>
      <c r="G390" s="80">
        <f>G391</f>
        <v>4593</v>
      </c>
      <c r="H390" s="17"/>
      <c r="I390" s="32"/>
      <c r="J390" s="218">
        <f>J391</f>
        <v>1377.9</v>
      </c>
    </row>
    <row r="391" spans="1:10" s="7" customFormat="1" ht="12.75" customHeight="1">
      <c r="A391" s="91" t="s">
        <v>149</v>
      </c>
      <c r="B391" s="86" t="s">
        <v>146</v>
      </c>
      <c r="C391" s="86" t="s">
        <v>4</v>
      </c>
      <c r="D391" s="79" t="s">
        <v>0</v>
      </c>
      <c r="E391" s="79" t="s">
        <v>386</v>
      </c>
      <c r="F391" s="87" t="s">
        <v>150</v>
      </c>
      <c r="G391" s="80">
        <v>4593</v>
      </c>
      <c r="H391" s="17"/>
      <c r="I391" s="32"/>
      <c r="J391" s="218">
        <v>1377.9</v>
      </c>
    </row>
    <row r="392" spans="1:10" s="7" customFormat="1" ht="54.75" customHeight="1">
      <c r="A392" s="91" t="s">
        <v>390</v>
      </c>
      <c r="B392" s="86" t="s">
        <v>146</v>
      </c>
      <c r="C392" s="86" t="s">
        <v>4</v>
      </c>
      <c r="D392" s="79" t="s">
        <v>0</v>
      </c>
      <c r="E392" s="79" t="s">
        <v>388</v>
      </c>
      <c r="F392" s="87"/>
      <c r="G392" s="80">
        <f>G393</f>
        <v>645.4</v>
      </c>
      <c r="H392" s="17"/>
      <c r="I392" s="32"/>
      <c r="J392" s="218">
        <f>J393</f>
        <v>193.6</v>
      </c>
    </row>
    <row r="393" spans="1:10" s="7" customFormat="1" ht="40.5" customHeight="1">
      <c r="A393" s="91" t="s">
        <v>387</v>
      </c>
      <c r="B393" s="86" t="s">
        <v>146</v>
      </c>
      <c r="C393" s="86" t="s">
        <v>4</v>
      </c>
      <c r="D393" s="79" t="s">
        <v>0</v>
      </c>
      <c r="E393" s="79" t="s">
        <v>389</v>
      </c>
      <c r="F393" s="87"/>
      <c r="G393" s="80">
        <f>G394</f>
        <v>645.4</v>
      </c>
      <c r="H393" s="17"/>
      <c r="I393" s="32"/>
      <c r="J393" s="218">
        <f>J394</f>
        <v>193.6</v>
      </c>
    </row>
    <row r="394" spans="1:10" s="7" customFormat="1" ht="66" customHeight="1">
      <c r="A394" s="91" t="s">
        <v>191</v>
      </c>
      <c r="B394" s="86" t="s">
        <v>146</v>
      </c>
      <c r="C394" s="86" t="s">
        <v>4</v>
      </c>
      <c r="D394" s="79" t="s">
        <v>0</v>
      </c>
      <c r="E394" s="79" t="s">
        <v>389</v>
      </c>
      <c r="F394" s="87" t="s">
        <v>192</v>
      </c>
      <c r="G394" s="80">
        <v>645.4</v>
      </c>
      <c r="H394" s="17"/>
      <c r="I394" s="32"/>
      <c r="J394" s="218">
        <v>193.6</v>
      </c>
    </row>
    <row r="395" spans="1:10" s="7" customFormat="1" ht="12.75" customHeight="1">
      <c r="A395" s="142" t="s">
        <v>24</v>
      </c>
      <c r="B395" s="86" t="s">
        <v>146</v>
      </c>
      <c r="C395" s="86" t="s">
        <v>4</v>
      </c>
      <c r="D395" s="79" t="s">
        <v>7</v>
      </c>
      <c r="E395" s="79"/>
      <c r="F395" s="87"/>
      <c r="G395" s="80">
        <f>G403+G399+G396</f>
        <v>13911.7</v>
      </c>
      <c r="H395" s="17">
        <f>H403+H399+H396</f>
        <v>0</v>
      </c>
      <c r="I395" s="32">
        <f>I403+I399+I396</f>
        <v>13411.7</v>
      </c>
      <c r="J395" s="218">
        <f>J403+J399+J396</f>
        <v>5721.3</v>
      </c>
    </row>
    <row r="396" spans="1:10" s="7" customFormat="1" ht="12.75" customHeight="1">
      <c r="A396" s="115" t="s">
        <v>56</v>
      </c>
      <c r="B396" s="86" t="s">
        <v>146</v>
      </c>
      <c r="C396" s="86" t="s">
        <v>4</v>
      </c>
      <c r="D396" s="79" t="s">
        <v>7</v>
      </c>
      <c r="E396" s="116" t="s">
        <v>55</v>
      </c>
      <c r="F396" s="87"/>
      <c r="G396" s="80">
        <f aca="true" t="shared" si="48" ref="G396:J397">G397</f>
        <v>10490.900000000001</v>
      </c>
      <c r="H396" s="17">
        <f t="shared" si="48"/>
        <v>0</v>
      </c>
      <c r="I396" s="32">
        <f t="shared" si="48"/>
        <v>10490.900000000001</v>
      </c>
      <c r="J396" s="218">
        <f t="shared" si="48"/>
        <v>4353.8</v>
      </c>
    </row>
    <row r="397" spans="1:10" s="7" customFormat="1" ht="40.5" customHeight="1">
      <c r="A397" s="91" t="s">
        <v>343</v>
      </c>
      <c r="B397" s="86" t="s">
        <v>146</v>
      </c>
      <c r="C397" s="86" t="s">
        <v>4</v>
      </c>
      <c r="D397" s="79" t="s">
        <v>7</v>
      </c>
      <c r="E397" s="79" t="s">
        <v>344</v>
      </c>
      <c r="F397" s="87"/>
      <c r="G397" s="80">
        <f t="shared" si="48"/>
        <v>10490.900000000001</v>
      </c>
      <c r="H397" s="17">
        <f t="shared" si="48"/>
        <v>0</v>
      </c>
      <c r="I397" s="32">
        <f t="shared" si="48"/>
        <v>10490.900000000001</v>
      </c>
      <c r="J397" s="218">
        <f t="shared" si="48"/>
        <v>4353.8</v>
      </c>
    </row>
    <row r="398" spans="1:10" s="7" customFormat="1" ht="12.75" customHeight="1">
      <c r="A398" s="142" t="s">
        <v>149</v>
      </c>
      <c r="B398" s="86" t="s">
        <v>146</v>
      </c>
      <c r="C398" s="86" t="s">
        <v>4</v>
      </c>
      <c r="D398" s="79" t="s">
        <v>7</v>
      </c>
      <c r="E398" s="79" t="s">
        <v>344</v>
      </c>
      <c r="F398" s="87" t="s">
        <v>150</v>
      </c>
      <c r="G398" s="80">
        <f>7354.1+3136.8</f>
        <v>10490.900000000001</v>
      </c>
      <c r="H398" s="32">
        <v>0</v>
      </c>
      <c r="I398" s="47">
        <f>G398+H398</f>
        <v>10490.900000000001</v>
      </c>
      <c r="J398" s="218">
        <v>4353.8</v>
      </c>
    </row>
    <row r="399" spans="1:10" s="7" customFormat="1" ht="12.75" customHeight="1">
      <c r="A399" s="82" t="s">
        <v>59</v>
      </c>
      <c r="B399" s="86" t="s">
        <v>146</v>
      </c>
      <c r="C399" s="86" t="s">
        <v>4</v>
      </c>
      <c r="D399" s="79" t="s">
        <v>7</v>
      </c>
      <c r="E399" s="79" t="s">
        <v>81</v>
      </c>
      <c r="F399" s="87"/>
      <c r="G399" s="80">
        <f aca="true" t="shared" si="49" ref="G399:J401">G400</f>
        <v>890</v>
      </c>
      <c r="H399" s="32">
        <f t="shared" si="49"/>
        <v>0</v>
      </c>
      <c r="I399" s="47">
        <f t="shared" si="49"/>
        <v>890</v>
      </c>
      <c r="J399" s="218">
        <f t="shared" si="49"/>
        <v>849.8</v>
      </c>
    </row>
    <row r="400" spans="1:10" s="7" customFormat="1" ht="47.25" customHeight="1">
      <c r="A400" s="82" t="s">
        <v>93</v>
      </c>
      <c r="B400" s="86" t="s">
        <v>146</v>
      </c>
      <c r="C400" s="86" t="s">
        <v>4</v>
      </c>
      <c r="D400" s="79" t="s">
        <v>7</v>
      </c>
      <c r="E400" s="79" t="s">
        <v>94</v>
      </c>
      <c r="F400" s="87"/>
      <c r="G400" s="80">
        <f t="shared" si="49"/>
        <v>890</v>
      </c>
      <c r="H400" s="32">
        <f t="shared" si="49"/>
        <v>0</v>
      </c>
      <c r="I400" s="47">
        <f t="shared" si="49"/>
        <v>890</v>
      </c>
      <c r="J400" s="218">
        <f t="shared" si="49"/>
        <v>849.8</v>
      </c>
    </row>
    <row r="401" spans="1:10" s="7" customFormat="1" ht="90.75" customHeight="1">
      <c r="A401" s="91" t="s">
        <v>328</v>
      </c>
      <c r="B401" s="79" t="s">
        <v>146</v>
      </c>
      <c r="C401" s="86" t="s">
        <v>4</v>
      </c>
      <c r="D401" s="79" t="s">
        <v>7</v>
      </c>
      <c r="E401" s="79" t="s">
        <v>327</v>
      </c>
      <c r="F401" s="87"/>
      <c r="G401" s="80">
        <f t="shared" si="49"/>
        <v>890</v>
      </c>
      <c r="H401" s="32">
        <f t="shared" si="49"/>
        <v>0</v>
      </c>
      <c r="I401" s="47">
        <f t="shared" si="49"/>
        <v>890</v>
      </c>
      <c r="J401" s="218">
        <f t="shared" si="49"/>
        <v>849.8</v>
      </c>
    </row>
    <row r="402" spans="1:10" s="7" customFormat="1" ht="12.75" customHeight="1">
      <c r="A402" s="149" t="s">
        <v>254</v>
      </c>
      <c r="B402" s="79" t="s">
        <v>146</v>
      </c>
      <c r="C402" s="86" t="s">
        <v>4</v>
      </c>
      <c r="D402" s="79" t="s">
        <v>7</v>
      </c>
      <c r="E402" s="79" t="s">
        <v>327</v>
      </c>
      <c r="F402" s="87" t="s">
        <v>253</v>
      </c>
      <c r="G402" s="154">
        <v>890</v>
      </c>
      <c r="I402" s="222">
        <f>G402+H402</f>
        <v>890</v>
      </c>
      <c r="J402" s="132">
        <v>849.8</v>
      </c>
    </row>
    <row r="403" spans="1:10" s="9" customFormat="1" ht="12.75">
      <c r="A403" s="149" t="s">
        <v>101</v>
      </c>
      <c r="B403" s="79" t="s">
        <v>146</v>
      </c>
      <c r="C403" s="86" t="s">
        <v>4</v>
      </c>
      <c r="D403" s="79" t="s">
        <v>7</v>
      </c>
      <c r="E403" s="93" t="s">
        <v>104</v>
      </c>
      <c r="F403" s="94"/>
      <c r="G403" s="107">
        <f>G404+G406</f>
        <v>2530.8</v>
      </c>
      <c r="H403" s="31">
        <f>H404+H406</f>
        <v>0</v>
      </c>
      <c r="I403" s="237">
        <f>I404+I406</f>
        <v>2030.8</v>
      </c>
      <c r="J403" s="245">
        <f>J404+J406</f>
        <v>517.7</v>
      </c>
    </row>
    <row r="404" spans="1:10" s="9" customFormat="1" ht="25.5">
      <c r="A404" s="82" t="s">
        <v>301</v>
      </c>
      <c r="B404" s="79" t="s">
        <v>146</v>
      </c>
      <c r="C404" s="86" t="s">
        <v>4</v>
      </c>
      <c r="D404" s="79" t="s">
        <v>7</v>
      </c>
      <c r="E404" s="93" t="s">
        <v>208</v>
      </c>
      <c r="F404" s="94"/>
      <c r="G404" s="107">
        <f>G405</f>
        <v>350</v>
      </c>
      <c r="H404" s="69">
        <f>H405</f>
        <v>0</v>
      </c>
      <c r="I404" s="52">
        <f>I405</f>
        <v>350</v>
      </c>
      <c r="J404" s="245">
        <f>J405</f>
        <v>0</v>
      </c>
    </row>
    <row r="405" spans="1:10" s="9" customFormat="1" ht="14.25" customHeight="1">
      <c r="A405" s="82" t="s">
        <v>254</v>
      </c>
      <c r="B405" s="86" t="s">
        <v>146</v>
      </c>
      <c r="C405" s="86" t="s">
        <v>4</v>
      </c>
      <c r="D405" s="79" t="s">
        <v>7</v>
      </c>
      <c r="E405" s="93" t="s">
        <v>208</v>
      </c>
      <c r="F405" s="94" t="s">
        <v>253</v>
      </c>
      <c r="G405" s="154">
        <v>350</v>
      </c>
      <c r="H405" s="70">
        <v>0</v>
      </c>
      <c r="I405" s="225">
        <f>G405+H405</f>
        <v>350</v>
      </c>
      <c r="J405" s="132">
        <v>0</v>
      </c>
    </row>
    <row r="406" spans="1:10" s="9" customFormat="1" ht="67.5" customHeight="1">
      <c r="A406" s="149" t="s">
        <v>347</v>
      </c>
      <c r="B406" s="79" t="s">
        <v>146</v>
      </c>
      <c r="C406" s="86" t="s">
        <v>4</v>
      </c>
      <c r="D406" s="79" t="s">
        <v>7</v>
      </c>
      <c r="E406" s="93" t="s">
        <v>348</v>
      </c>
      <c r="F406" s="94"/>
      <c r="G406" s="107">
        <f>G407+G408</f>
        <v>2180.8</v>
      </c>
      <c r="H406" s="31">
        <f>H407</f>
        <v>0</v>
      </c>
      <c r="I406" s="237">
        <f>I407</f>
        <v>1680.8</v>
      </c>
      <c r="J406" s="245">
        <f>J407+J408</f>
        <v>517.7</v>
      </c>
    </row>
    <row r="407" spans="1:10" s="9" customFormat="1" ht="14.25" customHeight="1">
      <c r="A407" s="82" t="s">
        <v>254</v>
      </c>
      <c r="B407" s="86" t="s">
        <v>146</v>
      </c>
      <c r="C407" s="86" t="s">
        <v>4</v>
      </c>
      <c r="D407" s="79" t="s">
        <v>7</v>
      </c>
      <c r="E407" s="93" t="s">
        <v>348</v>
      </c>
      <c r="F407" s="94" t="s">
        <v>253</v>
      </c>
      <c r="G407" s="175">
        <v>1680.8</v>
      </c>
      <c r="H407" s="70">
        <v>0</v>
      </c>
      <c r="I407" s="70">
        <f>G407+H407</f>
        <v>1680.8</v>
      </c>
      <c r="J407" s="173">
        <v>517.7</v>
      </c>
    </row>
    <row r="408" spans="1:10" s="9" customFormat="1" ht="14.25" customHeight="1" thickBot="1">
      <c r="A408" s="150" t="s">
        <v>76</v>
      </c>
      <c r="B408" s="99" t="s">
        <v>146</v>
      </c>
      <c r="C408" s="86" t="s">
        <v>4</v>
      </c>
      <c r="D408" s="79" t="s">
        <v>7</v>
      </c>
      <c r="E408" s="93" t="s">
        <v>348</v>
      </c>
      <c r="F408" s="94" t="s">
        <v>121</v>
      </c>
      <c r="G408" s="176">
        <v>500</v>
      </c>
      <c r="H408" s="70"/>
      <c r="I408" s="70"/>
      <c r="J408" s="174">
        <v>0</v>
      </c>
    </row>
    <row r="409" spans="1:10" s="1" customFormat="1" ht="25.5">
      <c r="A409" s="151" t="s">
        <v>248</v>
      </c>
      <c r="B409" s="203" t="s">
        <v>147</v>
      </c>
      <c r="C409" s="203"/>
      <c r="D409" s="144"/>
      <c r="E409" s="144"/>
      <c r="F409" s="145"/>
      <c r="G409" s="186">
        <f>G426+G410</f>
        <v>58057.200000000004</v>
      </c>
      <c r="H409" s="42">
        <f>H426+H410</f>
        <v>0</v>
      </c>
      <c r="I409" s="46">
        <f>I426+I410</f>
        <v>58057.200000000004</v>
      </c>
      <c r="J409" s="243">
        <f>J426+J410</f>
        <v>34544</v>
      </c>
    </row>
    <row r="410" spans="1:10" s="7" customFormat="1" ht="12.75">
      <c r="A410" s="114" t="s">
        <v>16</v>
      </c>
      <c r="B410" s="86" t="s">
        <v>147</v>
      </c>
      <c r="C410" s="129" t="s">
        <v>0</v>
      </c>
      <c r="D410" s="77"/>
      <c r="E410" s="79"/>
      <c r="F410" s="87"/>
      <c r="G410" s="80">
        <f>G411</f>
        <v>1876.8</v>
      </c>
      <c r="H410" s="32">
        <f>H411</f>
        <v>0</v>
      </c>
      <c r="I410" s="47">
        <f>I411</f>
        <v>1876.8</v>
      </c>
      <c r="J410" s="218">
        <f>J411</f>
        <v>1632.4</v>
      </c>
    </row>
    <row r="411" spans="1:10" s="7" customFormat="1" ht="12.75">
      <c r="A411" s="82" t="s">
        <v>46</v>
      </c>
      <c r="B411" s="86" t="s">
        <v>147</v>
      </c>
      <c r="C411" s="86" t="s">
        <v>0</v>
      </c>
      <c r="D411" s="79" t="s">
        <v>163</v>
      </c>
      <c r="E411" s="79"/>
      <c r="F411" s="87"/>
      <c r="G411" s="80">
        <f>G419+G422+G415+G412</f>
        <v>1876.8</v>
      </c>
      <c r="H411" s="21">
        <f>H419+H422+H415+H412</f>
        <v>0</v>
      </c>
      <c r="I411" s="34">
        <f>I419+I422+I415+I412</f>
        <v>1876.8</v>
      </c>
      <c r="J411" s="218">
        <f>J419+J422+J415+J412</f>
        <v>1632.4</v>
      </c>
    </row>
    <row r="412" spans="1:10" s="7" customFormat="1" ht="12.75">
      <c r="A412" s="82" t="s">
        <v>14</v>
      </c>
      <c r="B412" s="86" t="s">
        <v>147</v>
      </c>
      <c r="C412" s="86" t="s">
        <v>0</v>
      </c>
      <c r="D412" s="79" t="s">
        <v>163</v>
      </c>
      <c r="E412" s="79" t="s">
        <v>23</v>
      </c>
      <c r="F412" s="87"/>
      <c r="G412" s="80">
        <f aca="true" t="shared" si="50" ref="G412:J413">G413</f>
        <v>120</v>
      </c>
      <c r="H412" s="21">
        <f t="shared" si="50"/>
        <v>0</v>
      </c>
      <c r="I412" s="34">
        <f t="shared" si="50"/>
        <v>120</v>
      </c>
      <c r="J412" s="218">
        <f t="shared" si="50"/>
        <v>120</v>
      </c>
    </row>
    <row r="413" spans="1:10" s="7" customFormat="1" ht="25.5">
      <c r="A413" s="82" t="s">
        <v>381</v>
      </c>
      <c r="B413" s="86" t="s">
        <v>147</v>
      </c>
      <c r="C413" s="86" t="s">
        <v>0</v>
      </c>
      <c r="D413" s="79" t="s">
        <v>163</v>
      </c>
      <c r="E413" s="167" t="s">
        <v>376</v>
      </c>
      <c r="F413" s="87"/>
      <c r="G413" s="80">
        <f t="shared" si="50"/>
        <v>120</v>
      </c>
      <c r="H413" s="21">
        <f t="shared" si="50"/>
        <v>0</v>
      </c>
      <c r="I413" s="34">
        <f t="shared" si="50"/>
        <v>120</v>
      </c>
      <c r="J413" s="218">
        <f t="shared" si="50"/>
        <v>120</v>
      </c>
    </row>
    <row r="414" spans="1:10" s="7" customFormat="1" ht="12.75">
      <c r="A414" s="82" t="s">
        <v>75</v>
      </c>
      <c r="B414" s="86" t="s">
        <v>147</v>
      </c>
      <c r="C414" s="86" t="s">
        <v>0</v>
      </c>
      <c r="D414" s="79" t="s">
        <v>163</v>
      </c>
      <c r="E414" s="79" t="s">
        <v>376</v>
      </c>
      <c r="F414" s="87" t="s">
        <v>78</v>
      </c>
      <c r="G414" s="80">
        <v>120</v>
      </c>
      <c r="H414" s="32">
        <v>0</v>
      </c>
      <c r="I414" s="47">
        <f>G414+H414</f>
        <v>120</v>
      </c>
      <c r="J414" s="218">
        <v>120</v>
      </c>
    </row>
    <row r="415" spans="1:10" s="7" customFormat="1" ht="24.75" customHeight="1">
      <c r="A415" s="82" t="s">
        <v>49</v>
      </c>
      <c r="B415" s="212">
        <v>334</v>
      </c>
      <c r="C415" s="86" t="s">
        <v>0</v>
      </c>
      <c r="D415" s="79" t="s">
        <v>163</v>
      </c>
      <c r="E415" s="79" t="s">
        <v>47</v>
      </c>
      <c r="F415" s="87"/>
      <c r="G415" s="80">
        <f aca="true" t="shared" si="51" ref="G415:J417">G416</f>
        <v>224</v>
      </c>
      <c r="H415" s="32">
        <f t="shared" si="51"/>
        <v>0</v>
      </c>
      <c r="I415" s="47">
        <f t="shared" si="51"/>
        <v>224</v>
      </c>
      <c r="J415" s="218">
        <f t="shared" si="51"/>
        <v>0</v>
      </c>
    </row>
    <row r="416" spans="1:10" s="7" customFormat="1" ht="13.5" customHeight="1">
      <c r="A416" s="82" t="s">
        <v>48</v>
      </c>
      <c r="B416" s="212">
        <v>334</v>
      </c>
      <c r="C416" s="86" t="s">
        <v>0</v>
      </c>
      <c r="D416" s="79" t="s">
        <v>163</v>
      </c>
      <c r="E416" s="79" t="s">
        <v>100</v>
      </c>
      <c r="F416" s="87"/>
      <c r="G416" s="80">
        <f t="shared" si="51"/>
        <v>224</v>
      </c>
      <c r="H416" s="32">
        <f t="shared" si="51"/>
        <v>0</v>
      </c>
      <c r="I416" s="47">
        <f t="shared" si="51"/>
        <v>224</v>
      </c>
      <c r="J416" s="218">
        <f t="shared" si="51"/>
        <v>0</v>
      </c>
    </row>
    <row r="417" spans="1:10" s="7" customFormat="1" ht="12" customHeight="1">
      <c r="A417" s="82" t="s">
        <v>295</v>
      </c>
      <c r="B417" s="86" t="s">
        <v>147</v>
      </c>
      <c r="C417" s="86" t="s">
        <v>0</v>
      </c>
      <c r="D417" s="79" t="s">
        <v>163</v>
      </c>
      <c r="E417" s="79" t="s">
        <v>285</v>
      </c>
      <c r="F417" s="87"/>
      <c r="G417" s="80">
        <f t="shared" si="51"/>
        <v>224</v>
      </c>
      <c r="H417" s="32">
        <f t="shared" si="51"/>
        <v>0</v>
      </c>
      <c r="I417" s="47">
        <f t="shared" si="51"/>
        <v>224</v>
      </c>
      <c r="J417" s="218">
        <f t="shared" si="51"/>
        <v>0</v>
      </c>
    </row>
    <row r="418" spans="1:10" s="7" customFormat="1" ht="14.25" customHeight="1">
      <c r="A418" s="82" t="s">
        <v>75</v>
      </c>
      <c r="B418" s="212">
        <v>334</v>
      </c>
      <c r="C418" s="86" t="s">
        <v>0</v>
      </c>
      <c r="D418" s="79" t="s">
        <v>163</v>
      </c>
      <c r="E418" s="79" t="s">
        <v>285</v>
      </c>
      <c r="F418" s="87" t="s">
        <v>78</v>
      </c>
      <c r="G418" s="154">
        <v>224</v>
      </c>
      <c r="H418" s="7">
        <v>0</v>
      </c>
      <c r="I418" s="222">
        <f>G418+H418</f>
        <v>224</v>
      </c>
      <c r="J418" s="132">
        <v>0</v>
      </c>
    </row>
    <row r="419" spans="1:10" s="7" customFormat="1" ht="12.75">
      <c r="A419" s="115" t="s">
        <v>56</v>
      </c>
      <c r="B419" s="212">
        <v>334</v>
      </c>
      <c r="C419" s="86" t="s">
        <v>0</v>
      </c>
      <c r="D419" s="79" t="s">
        <v>163</v>
      </c>
      <c r="E419" s="79" t="s">
        <v>55</v>
      </c>
      <c r="F419" s="87"/>
      <c r="G419" s="80">
        <f aca="true" t="shared" si="52" ref="G419:J420">G420</f>
        <v>1158.8</v>
      </c>
      <c r="H419" s="32">
        <f t="shared" si="52"/>
        <v>0</v>
      </c>
      <c r="I419" s="47">
        <f t="shared" si="52"/>
        <v>1158.8</v>
      </c>
      <c r="J419" s="218">
        <f t="shared" si="52"/>
        <v>1158.8</v>
      </c>
    </row>
    <row r="420" spans="1:10" s="7" customFormat="1" ht="39" customHeight="1">
      <c r="A420" s="115" t="s">
        <v>267</v>
      </c>
      <c r="B420" s="212">
        <v>334</v>
      </c>
      <c r="C420" s="86" t="s">
        <v>0</v>
      </c>
      <c r="D420" s="79" t="s">
        <v>163</v>
      </c>
      <c r="E420" s="79" t="s">
        <v>268</v>
      </c>
      <c r="F420" s="87"/>
      <c r="G420" s="80">
        <f t="shared" si="52"/>
        <v>1158.8</v>
      </c>
      <c r="H420" s="32">
        <f t="shared" si="52"/>
        <v>0</v>
      </c>
      <c r="I420" s="47">
        <f t="shared" si="52"/>
        <v>1158.8</v>
      </c>
      <c r="J420" s="218">
        <f t="shared" si="52"/>
        <v>1158.8</v>
      </c>
    </row>
    <row r="421" spans="1:10" s="7" customFormat="1" ht="12.75">
      <c r="A421" s="82" t="s">
        <v>149</v>
      </c>
      <c r="B421" s="86" t="s">
        <v>147</v>
      </c>
      <c r="C421" s="86" t="s">
        <v>0</v>
      </c>
      <c r="D421" s="79" t="s">
        <v>163</v>
      </c>
      <c r="E421" s="79" t="s">
        <v>268</v>
      </c>
      <c r="F421" s="87" t="s">
        <v>150</v>
      </c>
      <c r="G421" s="154">
        <v>1158.8</v>
      </c>
      <c r="H421" s="7">
        <v>0</v>
      </c>
      <c r="I421" s="222">
        <f>G421+H421</f>
        <v>1158.8</v>
      </c>
      <c r="J421" s="132">
        <v>1158.8</v>
      </c>
    </row>
    <row r="422" spans="1:10" s="7" customFormat="1" ht="12.75">
      <c r="A422" s="82" t="s">
        <v>103</v>
      </c>
      <c r="B422" s="86" t="s">
        <v>147</v>
      </c>
      <c r="C422" s="86" t="s">
        <v>0</v>
      </c>
      <c r="D422" s="79" t="s">
        <v>163</v>
      </c>
      <c r="E422" s="79" t="s">
        <v>104</v>
      </c>
      <c r="F422" s="87"/>
      <c r="G422" s="80">
        <f>G423</f>
        <v>374</v>
      </c>
      <c r="H422" s="32">
        <f>H423</f>
        <v>0</v>
      </c>
      <c r="I422" s="47">
        <f>I423</f>
        <v>374</v>
      </c>
      <c r="J422" s="218">
        <f>J423</f>
        <v>353.6</v>
      </c>
    </row>
    <row r="423" spans="1:10" s="7" customFormat="1" ht="38.25">
      <c r="A423" s="82" t="s">
        <v>214</v>
      </c>
      <c r="B423" s="86" t="s">
        <v>147</v>
      </c>
      <c r="C423" s="86" t="s">
        <v>0</v>
      </c>
      <c r="D423" s="79" t="s">
        <v>163</v>
      </c>
      <c r="E423" s="79" t="s">
        <v>213</v>
      </c>
      <c r="F423" s="87"/>
      <c r="G423" s="80">
        <f>G424+G425</f>
        <v>374</v>
      </c>
      <c r="H423" s="32">
        <f>H424+H425</f>
        <v>0</v>
      </c>
      <c r="I423" s="47">
        <f>I424+I425</f>
        <v>374</v>
      </c>
      <c r="J423" s="218">
        <f>J424+J425</f>
        <v>353.6</v>
      </c>
    </row>
    <row r="424" spans="1:10" s="7" customFormat="1" ht="12.75">
      <c r="A424" s="82" t="s">
        <v>75</v>
      </c>
      <c r="B424" s="86" t="s">
        <v>147</v>
      </c>
      <c r="C424" s="86" t="s">
        <v>0</v>
      </c>
      <c r="D424" s="93" t="s">
        <v>163</v>
      </c>
      <c r="E424" s="93" t="s">
        <v>213</v>
      </c>
      <c r="F424" s="94" t="s">
        <v>78</v>
      </c>
      <c r="G424" s="154">
        <v>24</v>
      </c>
      <c r="H424" s="7">
        <v>0</v>
      </c>
      <c r="I424" s="222">
        <f>G424+H424</f>
        <v>24</v>
      </c>
      <c r="J424" s="132">
        <v>3.6</v>
      </c>
    </row>
    <row r="425" spans="1:10" s="7" customFormat="1" ht="12.75">
      <c r="A425" s="82" t="s">
        <v>130</v>
      </c>
      <c r="B425" s="86" t="s">
        <v>147</v>
      </c>
      <c r="C425" s="86" t="s">
        <v>0</v>
      </c>
      <c r="D425" s="93" t="s">
        <v>163</v>
      </c>
      <c r="E425" s="93" t="s">
        <v>213</v>
      </c>
      <c r="F425" s="94" t="s">
        <v>132</v>
      </c>
      <c r="G425" s="154">
        <v>350</v>
      </c>
      <c r="H425" s="7">
        <v>0</v>
      </c>
      <c r="I425" s="222">
        <f>G425+H425</f>
        <v>350</v>
      </c>
      <c r="J425" s="132">
        <v>350</v>
      </c>
    </row>
    <row r="426" spans="1:10" s="1" customFormat="1" ht="12.75">
      <c r="A426" s="82" t="s">
        <v>236</v>
      </c>
      <c r="B426" s="86" t="s">
        <v>147</v>
      </c>
      <c r="C426" s="86" t="s">
        <v>6</v>
      </c>
      <c r="D426" s="79"/>
      <c r="E426" s="79"/>
      <c r="F426" s="87"/>
      <c r="G426" s="152">
        <f>G427+G459</f>
        <v>56180.4</v>
      </c>
      <c r="H426" s="54">
        <f>H427+H459</f>
        <v>0</v>
      </c>
      <c r="I426" s="51">
        <f>I427+I459</f>
        <v>56180.4</v>
      </c>
      <c r="J426" s="221">
        <f>J427+J459</f>
        <v>32911.6</v>
      </c>
    </row>
    <row r="427" spans="1:10" s="1" customFormat="1" ht="12.75">
      <c r="A427" s="82" t="s">
        <v>32</v>
      </c>
      <c r="B427" s="86" t="s">
        <v>147</v>
      </c>
      <c r="C427" s="86" t="s">
        <v>6</v>
      </c>
      <c r="D427" s="79" t="s">
        <v>0</v>
      </c>
      <c r="E427" s="79"/>
      <c r="F427" s="87"/>
      <c r="G427" s="152">
        <f>G432+G441+G454+G445+G428</f>
        <v>52675.6</v>
      </c>
      <c r="H427" s="20">
        <f>H432+H441+H454+H445+H428</f>
        <v>0</v>
      </c>
      <c r="I427" s="54">
        <f>I432+I441+I454+I445+I428</f>
        <v>52675.6</v>
      </c>
      <c r="J427" s="221">
        <f>J432+J441+J454+J445+J428</f>
        <v>30490.899999999998</v>
      </c>
    </row>
    <row r="428" spans="1:10" s="1" customFormat="1" ht="12.75">
      <c r="A428" s="82" t="s">
        <v>14</v>
      </c>
      <c r="B428" s="86" t="s">
        <v>147</v>
      </c>
      <c r="C428" s="86" t="s">
        <v>6</v>
      </c>
      <c r="D428" s="79" t="s">
        <v>0</v>
      </c>
      <c r="E428" s="79" t="s">
        <v>23</v>
      </c>
      <c r="F428" s="87"/>
      <c r="G428" s="152">
        <f>G429</f>
        <v>345.9</v>
      </c>
      <c r="H428" s="20">
        <f>H429</f>
        <v>0</v>
      </c>
      <c r="I428" s="54">
        <f>I429</f>
        <v>345.9</v>
      </c>
      <c r="J428" s="221">
        <f>J429</f>
        <v>331.8</v>
      </c>
    </row>
    <row r="429" spans="1:10" s="1" customFormat="1" ht="25.5">
      <c r="A429" s="82" t="s">
        <v>381</v>
      </c>
      <c r="B429" s="86" t="s">
        <v>147</v>
      </c>
      <c r="C429" s="86" t="s">
        <v>6</v>
      </c>
      <c r="D429" s="79" t="s">
        <v>0</v>
      </c>
      <c r="E429" s="171" t="s">
        <v>376</v>
      </c>
      <c r="F429" s="87"/>
      <c r="G429" s="152">
        <f>G430+G431</f>
        <v>345.9</v>
      </c>
      <c r="H429" s="20">
        <f>H430+H431</f>
        <v>0</v>
      </c>
      <c r="I429" s="54">
        <f>I430+I431</f>
        <v>345.9</v>
      </c>
      <c r="J429" s="221">
        <f>J430+J431</f>
        <v>331.8</v>
      </c>
    </row>
    <row r="430" spans="1:10" s="1" customFormat="1" ht="12.75">
      <c r="A430" s="82" t="s">
        <v>75</v>
      </c>
      <c r="B430" s="86" t="s">
        <v>147</v>
      </c>
      <c r="C430" s="86" t="s">
        <v>6</v>
      </c>
      <c r="D430" s="79" t="s">
        <v>0</v>
      </c>
      <c r="E430" s="79" t="s">
        <v>376</v>
      </c>
      <c r="F430" s="87" t="s">
        <v>78</v>
      </c>
      <c r="G430" s="152">
        <v>100</v>
      </c>
      <c r="H430" s="54">
        <v>0</v>
      </c>
      <c r="I430" s="51">
        <f>G430+H430</f>
        <v>100</v>
      </c>
      <c r="J430" s="221">
        <v>100</v>
      </c>
    </row>
    <row r="431" spans="1:10" s="1" customFormat="1" ht="12.75">
      <c r="A431" s="82" t="s">
        <v>198</v>
      </c>
      <c r="B431" s="86" t="s">
        <v>147</v>
      </c>
      <c r="C431" s="86" t="s">
        <v>6</v>
      </c>
      <c r="D431" s="79" t="s">
        <v>0</v>
      </c>
      <c r="E431" s="79" t="s">
        <v>376</v>
      </c>
      <c r="F431" s="87" t="s">
        <v>196</v>
      </c>
      <c r="G431" s="152">
        <v>245.9</v>
      </c>
      <c r="H431" s="54">
        <v>0</v>
      </c>
      <c r="I431" s="51">
        <f>G431+H431</f>
        <v>245.9</v>
      </c>
      <c r="J431" s="221">
        <v>231.8</v>
      </c>
    </row>
    <row r="432" spans="1:10" s="1" customFormat="1" ht="25.5">
      <c r="A432" s="82" t="s">
        <v>190</v>
      </c>
      <c r="B432" s="86" t="s">
        <v>147</v>
      </c>
      <c r="C432" s="86" t="s">
        <v>6</v>
      </c>
      <c r="D432" s="79" t="s">
        <v>0</v>
      </c>
      <c r="E432" s="79" t="s">
        <v>34</v>
      </c>
      <c r="F432" s="87"/>
      <c r="G432" s="152">
        <f>G438+G433+G435</f>
        <v>22017.8</v>
      </c>
      <c r="H432" s="20">
        <f>H438+H433+H435</f>
        <v>0</v>
      </c>
      <c r="I432" s="54">
        <f>I438+I433+I435</f>
        <v>22017.8</v>
      </c>
      <c r="J432" s="221">
        <f>J438+J433+J435</f>
        <v>10730.9</v>
      </c>
    </row>
    <row r="433" spans="1:10" s="1" customFormat="1" ht="38.25" customHeight="1">
      <c r="A433" s="82" t="s">
        <v>269</v>
      </c>
      <c r="B433" s="86" t="s">
        <v>147</v>
      </c>
      <c r="C433" s="126" t="s">
        <v>6</v>
      </c>
      <c r="D433" s="122" t="s">
        <v>0</v>
      </c>
      <c r="E433" s="122" t="s">
        <v>189</v>
      </c>
      <c r="F433" s="87"/>
      <c r="G433" s="152">
        <f>G434</f>
        <v>172.5</v>
      </c>
      <c r="H433" s="54">
        <f>H434</f>
        <v>0</v>
      </c>
      <c r="I433" s="51">
        <f>I434</f>
        <v>172.5</v>
      </c>
      <c r="J433" s="221">
        <f>J434</f>
        <v>0</v>
      </c>
    </row>
    <row r="434" spans="1:10" s="1" customFormat="1" ht="12.75">
      <c r="A434" s="82" t="s">
        <v>198</v>
      </c>
      <c r="B434" s="86" t="s">
        <v>147</v>
      </c>
      <c r="C434" s="126" t="s">
        <v>6</v>
      </c>
      <c r="D434" s="122" t="s">
        <v>0</v>
      </c>
      <c r="E434" s="122" t="s">
        <v>189</v>
      </c>
      <c r="F434" s="87" t="s">
        <v>196</v>
      </c>
      <c r="G434" s="154">
        <v>172.5</v>
      </c>
      <c r="H434" s="71">
        <v>0</v>
      </c>
      <c r="I434" s="222">
        <f>G434+H434</f>
        <v>172.5</v>
      </c>
      <c r="J434" s="132">
        <v>0</v>
      </c>
    </row>
    <row r="435" spans="1:10" s="1" customFormat="1" ht="38.25">
      <c r="A435" s="82" t="s">
        <v>364</v>
      </c>
      <c r="B435" s="86" t="s">
        <v>147</v>
      </c>
      <c r="C435" s="86" t="s">
        <v>6</v>
      </c>
      <c r="D435" s="79" t="s">
        <v>0</v>
      </c>
      <c r="E435" s="122" t="s">
        <v>365</v>
      </c>
      <c r="F435" s="87"/>
      <c r="G435" s="152">
        <f>G436+G437</f>
        <v>500</v>
      </c>
      <c r="H435" s="30">
        <f>H436+H437</f>
        <v>0</v>
      </c>
      <c r="I435" s="238">
        <f>I436+I437</f>
        <v>500</v>
      </c>
      <c r="J435" s="221">
        <f>J436+J437</f>
        <v>500</v>
      </c>
    </row>
    <row r="436" spans="1:10" s="1" customFormat="1" ht="12.75">
      <c r="A436" s="82" t="s">
        <v>130</v>
      </c>
      <c r="B436" s="86" t="s">
        <v>147</v>
      </c>
      <c r="C436" s="126" t="s">
        <v>6</v>
      </c>
      <c r="D436" s="122" t="s">
        <v>0</v>
      </c>
      <c r="E436" s="122" t="s">
        <v>365</v>
      </c>
      <c r="F436" s="87" t="s">
        <v>132</v>
      </c>
      <c r="G436" s="154">
        <v>87.5</v>
      </c>
      <c r="H436" s="71">
        <v>0</v>
      </c>
      <c r="I436" s="222">
        <f>G436+H436</f>
        <v>87.5</v>
      </c>
      <c r="J436" s="132">
        <v>87.5</v>
      </c>
    </row>
    <row r="437" spans="1:10" s="1" customFormat="1" ht="12.75">
      <c r="A437" s="82" t="s">
        <v>198</v>
      </c>
      <c r="B437" s="86" t="s">
        <v>147</v>
      </c>
      <c r="C437" s="126" t="s">
        <v>6</v>
      </c>
      <c r="D437" s="122" t="s">
        <v>0</v>
      </c>
      <c r="E437" s="122" t="s">
        <v>365</v>
      </c>
      <c r="F437" s="87" t="s">
        <v>196</v>
      </c>
      <c r="G437" s="154">
        <v>412.5</v>
      </c>
      <c r="H437" s="71">
        <v>0</v>
      </c>
      <c r="I437" s="222">
        <f>G437+H437</f>
        <v>412.5</v>
      </c>
      <c r="J437" s="132">
        <v>412.5</v>
      </c>
    </row>
    <row r="438" spans="1:10" s="1" customFormat="1" ht="12.75">
      <c r="A438" s="82" t="s">
        <v>28</v>
      </c>
      <c r="B438" s="86" t="s">
        <v>147</v>
      </c>
      <c r="C438" s="86" t="s">
        <v>6</v>
      </c>
      <c r="D438" s="79" t="s">
        <v>0</v>
      </c>
      <c r="E438" s="79" t="s">
        <v>61</v>
      </c>
      <c r="F438" s="87"/>
      <c r="G438" s="152">
        <f>G440+G439</f>
        <v>21345.3</v>
      </c>
      <c r="H438" s="54">
        <f>H440+H439</f>
        <v>0</v>
      </c>
      <c r="I438" s="51">
        <f>I440+I439</f>
        <v>21345.3</v>
      </c>
      <c r="J438" s="221">
        <f>J440+J439</f>
        <v>10230.9</v>
      </c>
    </row>
    <row r="439" spans="1:10" s="1" customFormat="1" ht="12.75" hidden="1">
      <c r="A439" s="82" t="s">
        <v>198</v>
      </c>
      <c r="B439" s="86" t="s">
        <v>147</v>
      </c>
      <c r="C439" s="126" t="s">
        <v>6</v>
      </c>
      <c r="D439" s="122" t="s">
        <v>0</v>
      </c>
      <c r="E439" s="122" t="s">
        <v>61</v>
      </c>
      <c r="F439" s="87" t="s">
        <v>196</v>
      </c>
      <c r="G439" s="154">
        <v>0</v>
      </c>
      <c r="H439" s="1">
        <v>0</v>
      </c>
      <c r="I439" s="234">
        <f>G439+H439</f>
        <v>0</v>
      </c>
      <c r="J439" s="132">
        <v>0</v>
      </c>
    </row>
    <row r="440" spans="1:10" s="1" customFormat="1" ht="38.25">
      <c r="A440" s="82" t="s">
        <v>229</v>
      </c>
      <c r="B440" s="86" t="s">
        <v>147</v>
      </c>
      <c r="C440" s="86" t="s">
        <v>6</v>
      </c>
      <c r="D440" s="79" t="s">
        <v>0</v>
      </c>
      <c r="E440" s="79" t="s">
        <v>61</v>
      </c>
      <c r="F440" s="87" t="s">
        <v>195</v>
      </c>
      <c r="G440" s="154">
        <v>21345.3</v>
      </c>
      <c r="H440" s="71">
        <v>0</v>
      </c>
      <c r="I440" s="222">
        <f>G440+H440</f>
        <v>21345.3</v>
      </c>
      <c r="J440" s="132">
        <v>10230.9</v>
      </c>
    </row>
    <row r="441" spans="1:10" s="7" customFormat="1" ht="12.75">
      <c r="A441" s="114" t="s">
        <v>10</v>
      </c>
      <c r="B441" s="86" t="s">
        <v>147</v>
      </c>
      <c r="C441" s="86" t="s">
        <v>6</v>
      </c>
      <c r="D441" s="79" t="s">
        <v>0</v>
      </c>
      <c r="E441" s="79" t="s">
        <v>35</v>
      </c>
      <c r="F441" s="87"/>
      <c r="G441" s="81">
        <f>G442</f>
        <v>8162</v>
      </c>
      <c r="H441" s="33">
        <f>H442</f>
        <v>0</v>
      </c>
      <c r="I441" s="49">
        <f>I442</f>
        <v>8162</v>
      </c>
      <c r="J441" s="220">
        <f>J442</f>
        <v>4518</v>
      </c>
    </row>
    <row r="442" spans="1:10" s="7" customFormat="1" ht="12" customHeight="1">
      <c r="A442" s="82" t="s">
        <v>28</v>
      </c>
      <c r="B442" s="86" t="s">
        <v>147</v>
      </c>
      <c r="C442" s="86" t="s">
        <v>6</v>
      </c>
      <c r="D442" s="79" t="s">
        <v>0</v>
      </c>
      <c r="E442" s="79" t="s">
        <v>62</v>
      </c>
      <c r="F442" s="87"/>
      <c r="G442" s="81">
        <f>G444+G443</f>
        <v>8162</v>
      </c>
      <c r="H442" s="33">
        <f>H444+H443</f>
        <v>0</v>
      </c>
      <c r="I442" s="49">
        <f>I444+I443</f>
        <v>8162</v>
      </c>
      <c r="J442" s="220">
        <f>J444+J443</f>
        <v>4518</v>
      </c>
    </row>
    <row r="443" spans="1:10" s="1" customFormat="1" ht="12.75" hidden="1">
      <c r="A443" s="82" t="s">
        <v>198</v>
      </c>
      <c r="B443" s="86" t="s">
        <v>147</v>
      </c>
      <c r="C443" s="126" t="s">
        <v>6</v>
      </c>
      <c r="D443" s="122" t="s">
        <v>0</v>
      </c>
      <c r="E443" s="122" t="s">
        <v>62</v>
      </c>
      <c r="F443" s="87" t="s">
        <v>196</v>
      </c>
      <c r="G443" s="154">
        <v>0</v>
      </c>
      <c r="H443" s="1">
        <v>0</v>
      </c>
      <c r="I443" s="234">
        <f>G443+H443</f>
        <v>0</v>
      </c>
      <c r="J443" s="132">
        <v>0</v>
      </c>
    </row>
    <row r="444" spans="1:10" s="7" customFormat="1" ht="38.25">
      <c r="A444" s="82" t="s">
        <v>229</v>
      </c>
      <c r="B444" s="86" t="s">
        <v>147</v>
      </c>
      <c r="C444" s="86" t="s">
        <v>6</v>
      </c>
      <c r="D444" s="79" t="s">
        <v>0</v>
      </c>
      <c r="E444" s="79" t="s">
        <v>62</v>
      </c>
      <c r="F444" s="87" t="s">
        <v>195</v>
      </c>
      <c r="G444" s="154">
        <v>8162</v>
      </c>
      <c r="H444" s="7">
        <v>0</v>
      </c>
      <c r="I444" s="222">
        <f>G444+H444</f>
        <v>8162</v>
      </c>
      <c r="J444" s="132">
        <v>4518</v>
      </c>
    </row>
    <row r="445" spans="1:10" s="7" customFormat="1" ht="14.25" customHeight="1">
      <c r="A445" s="118" t="s">
        <v>59</v>
      </c>
      <c r="B445" s="79" t="s">
        <v>147</v>
      </c>
      <c r="C445" s="76" t="s">
        <v>6</v>
      </c>
      <c r="D445" s="79" t="s">
        <v>0</v>
      </c>
      <c r="E445" s="79" t="s">
        <v>81</v>
      </c>
      <c r="F445" s="79"/>
      <c r="G445" s="154">
        <f>G446</f>
        <v>21049.899999999998</v>
      </c>
      <c r="H445" s="55">
        <f>H446</f>
        <v>0</v>
      </c>
      <c r="I445" s="222">
        <f>I446</f>
        <v>21049.899999999998</v>
      </c>
      <c r="J445" s="132">
        <f>J446</f>
        <v>14051.099999999999</v>
      </c>
    </row>
    <row r="446" spans="1:10" s="7" customFormat="1" ht="39" customHeight="1">
      <c r="A446" s="118" t="s">
        <v>93</v>
      </c>
      <c r="B446" s="79" t="s">
        <v>147</v>
      </c>
      <c r="C446" s="76" t="s">
        <v>6</v>
      </c>
      <c r="D446" s="79" t="s">
        <v>0</v>
      </c>
      <c r="E446" s="79" t="s">
        <v>94</v>
      </c>
      <c r="F446" s="79"/>
      <c r="G446" s="154">
        <f>G447+G451+G449</f>
        <v>21049.899999999998</v>
      </c>
      <c r="H446" s="27">
        <f>H447+H451+H449</f>
        <v>0</v>
      </c>
      <c r="I446" s="55">
        <f>I447+I451+I449</f>
        <v>21049.899999999998</v>
      </c>
      <c r="J446" s="132">
        <f>J447+J451+J449</f>
        <v>14051.099999999999</v>
      </c>
    </row>
    <row r="447" spans="1:10" s="7" customFormat="1" ht="66" customHeight="1">
      <c r="A447" s="117" t="s">
        <v>299</v>
      </c>
      <c r="B447" s="86" t="s">
        <v>147</v>
      </c>
      <c r="C447" s="86" t="s">
        <v>6</v>
      </c>
      <c r="D447" s="79" t="s">
        <v>0</v>
      </c>
      <c r="E447" s="79" t="s">
        <v>300</v>
      </c>
      <c r="F447" s="79"/>
      <c r="G447" s="154">
        <f>G448</f>
        <v>97.8</v>
      </c>
      <c r="H447" s="55">
        <f>H448</f>
        <v>0</v>
      </c>
      <c r="I447" s="222">
        <f>I448</f>
        <v>97.8</v>
      </c>
      <c r="J447" s="132">
        <f>J448</f>
        <v>97.8</v>
      </c>
    </row>
    <row r="448" spans="1:10" s="7" customFormat="1" ht="12.75" customHeight="1">
      <c r="A448" s="118" t="s">
        <v>198</v>
      </c>
      <c r="B448" s="86" t="s">
        <v>147</v>
      </c>
      <c r="C448" s="86" t="s">
        <v>6</v>
      </c>
      <c r="D448" s="79" t="s">
        <v>0</v>
      </c>
      <c r="E448" s="79" t="s">
        <v>300</v>
      </c>
      <c r="F448" s="79" t="s">
        <v>196</v>
      </c>
      <c r="G448" s="154">
        <v>97.8</v>
      </c>
      <c r="H448" s="7">
        <v>0</v>
      </c>
      <c r="I448" s="222">
        <f>G448+H448</f>
        <v>97.8</v>
      </c>
      <c r="J448" s="132">
        <v>97.8</v>
      </c>
    </row>
    <row r="449" spans="1:10" s="7" customFormat="1" ht="25.5" customHeight="1">
      <c r="A449" s="115" t="s">
        <v>277</v>
      </c>
      <c r="B449" s="86" t="s">
        <v>147</v>
      </c>
      <c r="C449" s="86" t="s">
        <v>6</v>
      </c>
      <c r="D449" s="79" t="s">
        <v>0</v>
      </c>
      <c r="E449" s="79" t="s">
        <v>255</v>
      </c>
      <c r="F449" s="87"/>
      <c r="G449" s="154">
        <f>G450</f>
        <v>265.3</v>
      </c>
      <c r="H449" s="55">
        <f>H450</f>
        <v>0</v>
      </c>
      <c r="I449" s="222">
        <f>I450</f>
        <v>265.3</v>
      </c>
      <c r="J449" s="132">
        <f>J450</f>
        <v>166.5</v>
      </c>
    </row>
    <row r="450" spans="1:10" s="7" customFormat="1" ht="12.75" customHeight="1">
      <c r="A450" s="118" t="s">
        <v>198</v>
      </c>
      <c r="B450" s="86" t="s">
        <v>147</v>
      </c>
      <c r="C450" s="86" t="s">
        <v>6</v>
      </c>
      <c r="D450" s="79" t="s">
        <v>0</v>
      </c>
      <c r="E450" s="79" t="s">
        <v>255</v>
      </c>
      <c r="F450" s="87" t="s">
        <v>196</v>
      </c>
      <c r="G450" s="154">
        <v>265.3</v>
      </c>
      <c r="H450" s="7">
        <v>0</v>
      </c>
      <c r="I450" s="222">
        <f>G450+H450</f>
        <v>265.3</v>
      </c>
      <c r="J450" s="132">
        <v>166.5</v>
      </c>
    </row>
    <row r="451" spans="1:10" s="7" customFormat="1" ht="66" customHeight="1">
      <c r="A451" s="153" t="s">
        <v>349</v>
      </c>
      <c r="B451" s="86" t="s">
        <v>147</v>
      </c>
      <c r="C451" s="86" t="s">
        <v>6</v>
      </c>
      <c r="D451" s="79" t="s">
        <v>0</v>
      </c>
      <c r="E451" s="79" t="s">
        <v>306</v>
      </c>
      <c r="F451" s="87"/>
      <c r="G451" s="154">
        <f>G452+G453</f>
        <v>20686.8</v>
      </c>
      <c r="H451" s="22">
        <f>H452+H453</f>
        <v>0</v>
      </c>
      <c r="I451" s="35">
        <f>I452+I453</f>
        <v>20686.8</v>
      </c>
      <c r="J451" s="132">
        <f>J452+J453</f>
        <v>13786.8</v>
      </c>
    </row>
    <row r="452" spans="1:10" s="7" customFormat="1" ht="12.75" customHeight="1">
      <c r="A452" s="82" t="s">
        <v>149</v>
      </c>
      <c r="B452" s="86" t="s">
        <v>147</v>
      </c>
      <c r="C452" s="86" t="s">
        <v>6</v>
      </c>
      <c r="D452" s="79" t="s">
        <v>0</v>
      </c>
      <c r="E452" s="79" t="s">
        <v>306</v>
      </c>
      <c r="F452" s="87" t="s">
        <v>150</v>
      </c>
      <c r="G452" s="154">
        <v>5520.9</v>
      </c>
      <c r="H452" s="7">
        <v>0</v>
      </c>
      <c r="I452" s="222">
        <f>G452+H452</f>
        <v>5520.9</v>
      </c>
      <c r="J452" s="132">
        <v>3679.5</v>
      </c>
    </row>
    <row r="453" spans="1:10" s="7" customFormat="1" ht="38.25" customHeight="1">
      <c r="A453" s="82" t="s">
        <v>229</v>
      </c>
      <c r="B453" s="86" t="s">
        <v>147</v>
      </c>
      <c r="C453" s="86" t="s">
        <v>6</v>
      </c>
      <c r="D453" s="79" t="s">
        <v>0</v>
      </c>
      <c r="E453" s="79" t="s">
        <v>306</v>
      </c>
      <c r="F453" s="87" t="s">
        <v>195</v>
      </c>
      <c r="G453" s="154">
        <v>15165.9</v>
      </c>
      <c r="H453" s="7">
        <v>0</v>
      </c>
      <c r="I453" s="222">
        <f>G453+H453</f>
        <v>15165.9</v>
      </c>
      <c r="J453" s="132">
        <v>10107.3</v>
      </c>
    </row>
    <row r="454" spans="1:10" s="7" customFormat="1" ht="14.25" customHeight="1">
      <c r="A454" s="82" t="s">
        <v>103</v>
      </c>
      <c r="B454" s="86" t="s">
        <v>147</v>
      </c>
      <c r="C454" s="86" t="s">
        <v>6</v>
      </c>
      <c r="D454" s="79" t="s">
        <v>0</v>
      </c>
      <c r="E454" s="79" t="s">
        <v>104</v>
      </c>
      <c r="F454" s="87"/>
      <c r="G454" s="81">
        <f>G455</f>
        <v>1100</v>
      </c>
      <c r="H454" s="33">
        <f>H455</f>
        <v>0</v>
      </c>
      <c r="I454" s="49">
        <f>I455</f>
        <v>1100</v>
      </c>
      <c r="J454" s="220">
        <f>J455</f>
        <v>859.1</v>
      </c>
    </row>
    <row r="455" spans="1:10" s="7" customFormat="1" ht="24.75" customHeight="1">
      <c r="A455" s="82" t="s">
        <v>237</v>
      </c>
      <c r="B455" s="86" t="s">
        <v>147</v>
      </c>
      <c r="C455" s="86" t="s">
        <v>6</v>
      </c>
      <c r="D455" s="79" t="s">
        <v>0</v>
      </c>
      <c r="E455" s="79" t="s">
        <v>107</v>
      </c>
      <c r="F455" s="87"/>
      <c r="G455" s="81">
        <f>G456+G457+G458</f>
        <v>1100</v>
      </c>
      <c r="H455" s="33">
        <f>H456+H457+H458</f>
        <v>0</v>
      </c>
      <c r="I455" s="49">
        <f>I456+I457+I458</f>
        <v>1100</v>
      </c>
      <c r="J455" s="220">
        <f>J456+J457+J458</f>
        <v>859.1</v>
      </c>
    </row>
    <row r="456" spans="1:10" s="7" customFormat="1" ht="12" customHeight="1">
      <c r="A456" s="82" t="s">
        <v>130</v>
      </c>
      <c r="B456" s="86" t="s">
        <v>147</v>
      </c>
      <c r="C456" s="86" t="s">
        <v>6</v>
      </c>
      <c r="D456" s="79" t="s">
        <v>0</v>
      </c>
      <c r="E456" s="79" t="s">
        <v>107</v>
      </c>
      <c r="F456" s="87" t="s">
        <v>132</v>
      </c>
      <c r="G456" s="154">
        <v>152.5</v>
      </c>
      <c r="H456" s="7">
        <v>0</v>
      </c>
      <c r="I456" s="222">
        <f>G456+H456</f>
        <v>152.5</v>
      </c>
      <c r="J456" s="132">
        <v>152.5</v>
      </c>
    </row>
    <row r="457" spans="1:10" s="7" customFormat="1" ht="39" customHeight="1">
      <c r="A457" s="82" t="s">
        <v>63</v>
      </c>
      <c r="B457" s="86" t="s">
        <v>147</v>
      </c>
      <c r="C457" s="86" t="s">
        <v>6</v>
      </c>
      <c r="D457" s="79" t="s">
        <v>0</v>
      </c>
      <c r="E457" s="79" t="s">
        <v>107</v>
      </c>
      <c r="F457" s="87" t="s">
        <v>64</v>
      </c>
      <c r="G457" s="154">
        <v>185</v>
      </c>
      <c r="H457" s="7">
        <v>0</v>
      </c>
      <c r="I457" s="222">
        <f>G457+H457</f>
        <v>185</v>
      </c>
      <c r="J457" s="132">
        <v>135.9</v>
      </c>
    </row>
    <row r="458" spans="1:10" s="7" customFormat="1" ht="14.25" customHeight="1">
      <c r="A458" s="82" t="s">
        <v>198</v>
      </c>
      <c r="B458" s="86" t="s">
        <v>147</v>
      </c>
      <c r="C458" s="86" t="s">
        <v>6</v>
      </c>
      <c r="D458" s="79" t="s">
        <v>0</v>
      </c>
      <c r="E458" s="79" t="s">
        <v>107</v>
      </c>
      <c r="F458" s="87" t="s">
        <v>196</v>
      </c>
      <c r="G458" s="154">
        <v>762.5</v>
      </c>
      <c r="H458" s="7">
        <v>0</v>
      </c>
      <c r="I458" s="222">
        <f>G458+H458</f>
        <v>762.5</v>
      </c>
      <c r="J458" s="132">
        <v>570.7</v>
      </c>
    </row>
    <row r="459" spans="1:10" s="7" customFormat="1" ht="12" customHeight="1">
      <c r="A459" s="82" t="s">
        <v>173</v>
      </c>
      <c r="B459" s="212">
        <v>334</v>
      </c>
      <c r="C459" s="86" t="s">
        <v>6</v>
      </c>
      <c r="D459" s="79" t="s">
        <v>2</v>
      </c>
      <c r="E459" s="79"/>
      <c r="F459" s="87"/>
      <c r="G459" s="81">
        <f aca="true" t="shared" si="53" ref="G459:J461">G460</f>
        <v>3504.8</v>
      </c>
      <c r="H459" s="33">
        <f t="shared" si="53"/>
        <v>0</v>
      </c>
      <c r="I459" s="49">
        <f t="shared" si="53"/>
        <v>3504.8</v>
      </c>
      <c r="J459" s="220">
        <f t="shared" si="53"/>
        <v>2420.7</v>
      </c>
    </row>
    <row r="460" spans="1:10" s="7" customFormat="1" ht="39" customHeight="1">
      <c r="A460" s="82" t="s">
        <v>122</v>
      </c>
      <c r="B460" s="212">
        <v>334</v>
      </c>
      <c r="C460" s="86" t="s">
        <v>6</v>
      </c>
      <c r="D460" s="79" t="s">
        <v>2</v>
      </c>
      <c r="E460" s="79" t="s">
        <v>123</v>
      </c>
      <c r="F460" s="87"/>
      <c r="G460" s="80">
        <f t="shared" si="53"/>
        <v>3504.8</v>
      </c>
      <c r="H460" s="32">
        <f t="shared" si="53"/>
        <v>0</v>
      </c>
      <c r="I460" s="47">
        <f t="shared" si="53"/>
        <v>3504.8</v>
      </c>
      <c r="J460" s="218">
        <f t="shared" si="53"/>
        <v>2420.7</v>
      </c>
    </row>
    <row r="461" spans="1:10" s="7" customFormat="1" ht="12.75">
      <c r="A461" s="114" t="s">
        <v>21</v>
      </c>
      <c r="B461" s="212">
        <v>334</v>
      </c>
      <c r="C461" s="86" t="s">
        <v>6</v>
      </c>
      <c r="D461" s="79" t="s">
        <v>2</v>
      </c>
      <c r="E461" s="79" t="s">
        <v>125</v>
      </c>
      <c r="F461" s="87"/>
      <c r="G461" s="80">
        <f t="shared" si="53"/>
        <v>3504.8</v>
      </c>
      <c r="H461" s="32">
        <f t="shared" si="53"/>
        <v>0</v>
      </c>
      <c r="I461" s="47">
        <f t="shared" si="53"/>
        <v>3504.8</v>
      </c>
      <c r="J461" s="218">
        <f t="shared" si="53"/>
        <v>2420.7</v>
      </c>
    </row>
    <row r="462" spans="1:10" s="7" customFormat="1" ht="15" customHeight="1" thickBot="1">
      <c r="A462" s="146" t="s">
        <v>76</v>
      </c>
      <c r="B462" s="214">
        <v>334</v>
      </c>
      <c r="C462" s="197" t="s">
        <v>6</v>
      </c>
      <c r="D462" s="99" t="s">
        <v>2</v>
      </c>
      <c r="E462" s="99" t="s">
        <v>125</v>
      </c>
      <c r="F462" s="147" t="s">
        <v>121</v>
      </c>
      <c r="G462" s="154">
        <v>3504.8</v>
      </c>
      <c r="H462" s="7">
        <v>0</v>
      </c>
      <c r="I462" s="222">
        <f>G462+H462</f>
        <v>3504.8</v>
      </c>
      <c r="J462" s="132">
        <v>2420.7</v>
      </c>
    </row>
    <row r="463" spans="1:10" s="1" customFormat="1" ht="24.75" customHeight="1">
      <c r="A463" s="151" t="s">
        <v>200</v>
      </c>
      <c r="B463" s="215">
        <v>335</v>
      </c>
      <c r="C463" s="206"/>
      <c r="D463" s="155"/>
      <c r="E463" s="155"/>
      <c r="F463" s="156"/>
      <c r="G463" s="186">
        <f aca="true" t="shared" si="54" ref="G463:J467">G464</f>
        <v>1652.8</v>
      </c>
      <c r="H463" s="46">
        <f t="shared" si="54"/>
        <v>0</v>
      </c>
      <c r="I463" s="46">
        <f t="shared" si="54"/>
        <v>1652.8</v>
      </c>
      <c r="J463" s="243">
        <f t="shared" si="54"/>
        <v>939.3</v>
      </c>
    </row>
    <row r="464" spans="1:10" s="7" customFormat="1" ht="14.25" customHeight="1">
      <c r="A464" s="82" t="s">
        <v>16</v>
      </c>
      <c r="B464" s="212">
        <v>335</v>
      </c>
      <c r="C464" s="86" t="s">
        <v>0</v>
      </c>
      <c r="D464" s="79"/>
      <c r="E464" s="79"/>
      <c r="F464" s="87"/>
      <c r="G464" s="80">
        <f>G465</f>
        <v>1652.8</v>
      </c>
      <c r="H464" s="47">
        <f t="shared" si="54"/>
        <v>0</v>
      </c>
      <c r="I464" s="47">
        <f t="shared" si="54"/>
        <v>1652.8</v>
      </c>
      <c r="J464" s="218">
        <f>J465</f>
        <v>939.3</v>
      </c>
    </row>
    <row r="465" spans="1:10" s="7" customFormat="1" ht="39" customHeight="1">
      <c r="A465" s="82" t="s">
        <v>73</v>
      </c>
      <c r="B465" s="84" t="s">
        <v>201</v>
      </c>
      <c r="C465" s="129" t="s">
        <v>0</v>
      </c>
      <c r="D465" s="77" t="s">
        <v>1</v>
      </c>
      <c r="E465" s="77"/>
      <c r="F465" s="96"/>
      <c r="G465" s="81">
        <f t="shared" si="54"/>
        <v>1652.8</v>
      </c>
      <c r="H465" s="49">
        <f t="shared" si="54"/>
        <v>0</v>
      </c>
      <c r="I465" s="49">
        <f t="shared" si="54"/>
        <v>1652.8</v>
      </c>
      <c r="J465" s="220">
        <f t="shared" si="54"/>
        <v>939.3</v>
      </c>
    </row>
    <row r="466" spans="1:10" s="7" customFormat="1" ht="39" customHeight="1">
      <c r="A466" s="82" t="s">
        <v>122</v>
      </c>
      <c r="B466" s="84" t="s">
        <v>201</v>
      </c>
      <c r="C466" s="129" t="s">
        <v>0</v>
      </c>
      <c r="D466" s="77" t="s">
        <v>1</v>
      </c>
      <c r="E466" s="77" t="s">
        <v>123</v>
      </c>
      <c r="F466" s="96"/>
      <c r="G466" s="80">
        <f t="shared" si="54"/>
        <v>1652.8</v>
      </c>
      <c r="H466" s="47">
        <f t="shared" si="54"/>
        <v>0</v>
      </c>
      <c r="I466" s="47">
        <f t="shared" si="54"/>
        <v>1652.8</v>
      </c>
      <c r="J466" s="218">
        <f t="shared" si="54"/>
        <v>939.3</v>
      </c>
    </row>
    <row r="467" spans="1:10" s="7" customFormat="1" ht="15" customHeight="1">
      <c r="A467" s="114" t="s">
        <v>21</v>
      </c>
      <c r="B467" s="86" t="s">
        <v>201</v>
      </c>
      <c r="C467" s="199" t="s">
        <v>0</v>
      </c>
      <c r="D467" s="79" t="s">
        <v>1</v>
      </c>
      <c r="E467" s="79" t="s">
        <v>125</v>
      </c>
      <c r="F467" s="87"/>
      <c r="G467" s="80">
        <f t="shared" si="54"/>
        <v>1652.8</v>
      </c>
      <c r="H467" s="47">
        <f t="shared" si="54"/>
        <v>0</v>
      </c>
      <c r="I467" s="47">
        <f t="shared" si="54"/>
        <v>1652.8</v>
      </c>
      <c r="J467" s="218">
        <f t="shared" si="54"/>
        <v>939.3</v>
      </c>
    </row>
    <row r="468" spans="1:10" s="7" customFormat="1" ht="15" customHeight="1">
      <c r="A468" s="82" t="s">
        <v>76</v>
      </c>
      <c r="B468" s="84" t="s">
        <v>201</v>
      </c>
      <c r="C468" s="199" t="s">
        <v>0</v>
      </c>
      <c r="D468" s="79" t="s">
        <v>1</v>
      </c>
      <c r="E468" s="79" t="s">
        <v>125</v>
      </c>
      <c r="F468" s="87" t="s">
        <v>121</v>
      </c>
      <c r="G468" s="154">
        <v>1652.8</v>
      </c>
      <c r="H468" s="7">
        <v>0</v>
      </c>
      <c r="I468" s="222">
        <f>G468+H468</f>
        <v>1652.8</v>
      </c>
      <c r="J468" s="132">
        <v>939.3</v>
      </c>
    </row>
    <row r="469" spans="1:10" s="11" customFormat="1" ht="18.75" customHeight="1">
      <c r="A469" s="265" t="s">
        <v>12</v>
      </c>
      <c r="B469" s="266" t="s">
        <v>15</v>
      </c>
      <c r="C469" s="266" t="s">
        <v>15</v>
      </c>
      <c r="D469" s="266" t="s">
        <v>15</v>
      </c>
      <c r="E469" s="266" t="s">
        <v>15</v>
      </c>
      <c r="F469" s="266" t="s">
        <v>15</v>
      </c>
      <c r="G469" s="267">
        <f>G179+G350+G358+G409+G116+G17+G463</f>
        <v>1024311.0999999999</v>
      </c>
      <c r="H469" s="268">
        <f>H179+H350+H358+H409+H116+H17+H463</f>
        <v>0</v>
      </c>
      <c r="I469" s="268">
        <f>I179+I350+I358+I409+I116+I17+I463</f>
        <v>1018043.2999999999</v>
      </c>
      <c r="J469" s="267">
        <f>J179+J350+J358+J409+J116+J17+J463</f>
        <v>684380.1000000001</v>
      </c>
    </row>
    <row r="470" spans="1:7" s="11" customFormat="1" ht="12.75">
      <c r="A470" s="104"/>
      <c r="B470" s="157"/>
      <c r="C470" s="157"/>
      <c r="D470" s="157"/>
      <c r="E470" s="157"/>
      <c r="F470" s="157"/>
      <c r="G470" s="104"/>
    </row>
    <row r="471" spans="1:7" s="11" customFormat="1" ht="12.75">
      <c r="A471" s="104"/>
      <c r="B471" s="157"/>
      <c r="C471" s="157"/>
      <c r="D471" s="157"/>
      <c r="E471" s="157"/>
      <c r="F471" s="157"/>
      <c r="G471" s="104"/>
    </row>
    <row r="472" spans="1:7" s="12" customFormat="1" ht="15.75">
      <c r="A472" s="158"/>
      <c r="B472" s="159"/>
      <c r="C472" s="160"/>
      <c r="D472" s="160"/>
      <c r="E472" s="160"/>
      <c r="F472" s="160"/>
      <c r="G472" s="161"/>
    </row>
    <row r="473" spans="1:7" s="13" customFormat="1" ht="15.75">
      <c r="A473" s="158"/>
      <c r="B473" s="162"/>
      <c r="C473" s="163"/>
      <c r="D473" s="163"/>
      <c r="E473" s="163"/>
      <c r="F473" s="163"/>
      <c r="G473" s="161"/>
    </row>
    <row r="474" spans="1:7" s="13" customFormat="1" ht="15.75">
      <c r="A474" s="158"/>
      <c r="B474" s="162"/>
      <c r="C474" s="162"/>
      <c r="D474" s="162"/>
      <c r="E474" s="162"/>
      <c r="F474" s="162"/>
      <c r="G474" s="161"/>
    </row>
    <row r="475" spans="1:7" s="13" customFormat="1" ht="15.75">
      <c r="A475" s="158"/>
      <c r="B475" s="162"/>
      <c r="C475" s="164"/>
      <c r="D475" s="164"/>
      <c r="E475" s="164"/>
      <c r="F475" s="164"/>
      <c r="G475" s="161"/>
    </row>
    <row r="476" spans="1:7" s="13" customFormat="1" ht="15.75">
      <c r="A476" s="158"/>
      <c r="B476" s="162"/>
      <c r="C476" s="162"/>
      <c r="D476" s="164"/>
      <c r="E476" s="164"/>
      <c r="F476" s="164"/>
      <c r="G476" s="161"/>
    </row>
    <row r="477" spans="1:7" s="13" customFormat="1" ht="15.75">
      <c r="A477" s="158"/>
      <c r="B477" s="162"/>
      <c r="C477" s="165"/>
      <c r="D477" s="165"/>
      <c r="E477" s="165"/>
      <c r="F477" s="165"/>
      <c r="G477" s="161"/>
    </row>
    <row r="478" spans="1:7" s="13" customFormat="1" ht="15.75">
      <c r="A478" s="158"/>
      <c r="B478" s="162"/>
      <c r="C478" s="162"/>
      <c r="D478" s="164"/>
      <c r="E478" s="164"/>
      <c r="F478" s="164"/>
      <c r="G478" s="161"/>
    </row>
    <row r="479" spans="1:7" s="13" customFormat="1" ht="15.75">
      <c r="A479" s="158"/>
      <c r="B479" s="162"/>
      <c r="C479" s="164"/>
      <c r="D479" s="164"/>
      <c r="E479" s="164"/>
      <c r="F479" s="164"/>
      <c r="G479" s="161"/>
    </row>
    <row r="480" spans="1:7" s="13" customFormat="1" ht="15.75">
      <c r="A480" s="158"/>
      <c r="B480" s="162"/>
      <c r="C480" s="163"/>
      <c r="D480" s="163"/>
      <c r="E480" s="163"/>
      <c r="F480" s="163"/>
      <c r="G480" s="161"/>
    </row>
    <row r="481" spans="1:7" s="13" customFormat="1" ht="15.75">
      <c r="A481" s="158"/>
      <c r="B481" s="162"/>
      <c r="C481" s="163"/>
      <c r="D481" s="163"/>
      <c r="E481" s="163"/>
      <c r="F481" s="163"/>
      <c r="G481" s="161"/>
    </row>
    <row r="482" spans="1:7" s="13" customFormat="1" ht="15.75">
      <c r="A482" s="158"/>
      <c r="B482" s="162"/>
      <c r="C482" s="163"/>
      <c r="D482" s="163"/>
      <c r="E482" s="163"/>
      <c r="F482" s="163"/>
      <c r="G482" s="161"/>
    </row>
    <row r="483" spans="1:7" s="13" customFormat="1" ht="15.75">
      <c r="A483" s="158"/>
      <c r="B483" s="162"/>
      <c r="C483" s="163"/>
      <c r="D483" s="163"/>
      <c r="E483" s="163"/>
      <c r="F483" s="163"/>
      <c r="G483" s="161"/>
    </row>
    <row r="484" spans="1:7" s="13" customFormat="1" ht="15.75">
      <c r="A484" s="158"/>
      <c r="B484" s="162"/>
      <c r="C484" s="165"/>
      <c r="D484" s="165"/>
      <c r="E484" s="165"/>
      <c r="F484" s="165"/>
      <c r="G484" s="161"/>
    </row>
    <row r="485" spans="1:7" s="13" customFormat="1" ht="15.75">
      <c r="A485" s="158"/>
      <c r="B485" s="165"/>
      <c r="C485" s="165"/>
      <c r="D485" s="165"/>
      <c r="E485" s="165"/>
      <c r="F485" s="165"/>
      <c r="G485" s="161"/>
    </row>
    <row r="486" spans="1:7" s="13" customFormat="1" ht="15.75">
      <c r="A486" s="158"/>
      <c r="B486" s="162"/>
      <c r="C486" s="165"/>
      <c r="D486" s="165"/>
      <c r="E486" s="165"/>
      <c r="F486" s="165"/>
      <c r="G486" s="161"/>
    </row>
    <row r="487" spans="1:7" s="13" customFormat="1" ht="15.75">
      <c r="A487" s="158"/>
      <c r="B487" s="162"/>
      <c r="C487" s="165"/>
      <c r="D487" s="165"/>
      <c r="E487" s="165"/>
      <c r="F487" s="165"/>
      <c r="G487" s="161"/>
    </row>
    <row r="488" spans="1:7" s="13" customFormat="1" ht="15.75">
      <c r="A488" s="158"/>
      <c r="B488" s="165"/>
      <c r="C488" s="165"/>
      <c r="D488" s="165"/>
      <c r="E488" s="165"/>
      <c r="F488" s="165"/>
      <c r="G488" s="161"/>
    </row>
    <row r="489" spans="1:7" s="13" customFormat="1" ht="15.75">
      <c r="A489" s="158"/>
      <c r="B489" s="162"/>
      <c r="C489" s="165"/>
      <c r="D489" s="165"/>
      <c r="E489" s="165"/>
      <c r="F489" s="165"/>
      <c r="G489" s="161"/>
    </row>
    <row r="490" spans="1:7" s="13" customFormat="1" ht="15.75">
      <c r="A490" s="158"/>
      <c r="B490" s="165"/>
      <c r="C490" s="165"/>
      <c r="D490" s="165"/>
      <c r="E490" s="165"/>
      <c r="F490" s="165"/>
      <c r="G490" s="161"/>
    </row>
    <row r="491" spans="1:7" s="12" customFormat="1" ht="15">
      <c r="A491" s="158"/>
      <c r="B491" s="166"/>
      <c r="C491" s="166"/>
      <c r="D491" s="166"/>
      <c r="E491" s="166"/>
      <c r="F491" s="166"/>
      <c r="G491" s="161"/>
    </row>
    <row r="492" spans="1:7" s="12" customFormat="1" ht="15">
      <c r="A492" s="158"/>
      <c r="B492" s="166"/>
      <c r="C492" s="166"/>
      <c r="D492" s="166"/>
      <c r="E492" s="166"/>
      <c r="F492" s="166"/>
      <c r="G492" s="161"/>
    </row>
    <row r="493" spans="1:7" s="12" customFormat="1" ht="15">
      <c r="A493" s="158"/>
      <c r="B493" s="166"/>
      <c r="C493" s="166"/>
      <c r="D493" s="166"/>
      <c r="E493" s="166"/>
      <c r="F493" s="166"/>
      <c r="G493" s="161"/>
    </row>
    <row r="494" spans="1:7" s="12" customFormat="1" ht="15">
      <c r="A494" s="158"/>
      <c r="B494" s="166"/>
      <c r="C494" s="166"/>
      <c r="D494" s="166"/>
      <c r="E494" s="166"/>
      <c r="F494" s="166"/>
      <c r="G494" s="161"/>
    </row>
    <row r="495" spans="1:7" s="12" customFormat="1" ht="15">
      <c r="A495" s="158"/>
      <c r="B495" s="166"/>
      <c r="C495" s="166"/>
      <c r="D495" s="166"/>
      <c r="E495" s="166"/>
      <c r="F495" s="166"/>
      <c r="G495" s="161"/>
    </row>
    <row r="496" spans="1:7" s="12" customFormat="1" ht="15">
      <c r="A496" s="158"/>
      <c r="B496" s="166"/>
      <c r="C496" s="166"/>
      <c r="D496" s="166"/>
      <c r="E496" s="166"/>
      <c r="F496" s="166"/>
      <c r="G496" s="161"/>
    </row>
    <row r="497" spans="1:7" s="12" customFormat="1" ht="15">
      <c r="A497" s="158"/>
      <c r="B497" s="166"/>
      <c r="C497" s="166"/>
      <c r="D497" s="166"/>
      <c r="E497" s="166"/>
      <c r="F497" s="166"/>
      <c r="G497" s="161"/>
    </row>
    <row r="498" spans="1:7" s="12" customFormat="1" ht="15">
      <c r="A498" s="158"/>
      <c r="B498" s="166"/>
      <c r="C498" s="166"/>
      <c r="D498" s="166"/>
      <c r="E498" s="166"/>
      <c r="F498" s="166"/>
      <c r="G498" s="161"/>
    </row>
    <row r="499" spans="1:7" s="12" customFormat="1" ht="15">
      <c r="A499" s="158"/>
      <c r="B499" s="166"/>
      <c r="C499" s="166"/>
      <c r="D499" s="166"/>
      <c r="E499" s="166"/>
      <c r="F499" s="166"/>
      <c r="G499" s="161"/>
    </row>
    <row r="500" spans="1:7" s="12" customFormat="1" ht="15">
      <c r="A500" s="158"/>
      <c r="B500" s="166"/>
      <c r="C500" s="166"/>
      <c r="D500" s="166"/>
      <c r="E500" s="166"/>
      <c r="F500" s="166"/>
      <c r="G500" s="161"/>
    </row>
    <row r="501" spans="1:7" s="12" customFormat="1" ht="12.75">
      <c r="A501" s="161"/>
      <c r="B501" s="166"/>
      <c r="C501" s="166"/>
      <c r="D501" s="166"/>
      <c r="E501" s="166"/>
      <c r="F501" s="166"/>
      <c r="G501" s="161"/>
    </row>
    <row r="502" spans="1:7" s="12" customFormat="1" ht="12.75">
      <c r="A502" s="161"/>
      <c r="B502" s="166"/>
      <c r="C502" s="166"/>
      <c r="D502" s="166"/>
      <c r="E502" s="166"/>
      <c r="F502" s="166"/>
      <c r="G502" s="161"/>
    </row>
    <row r="503" spans="1:7" s="12" customFormat="1" ht="12.75">
      <c r="A503" s="161"/>
      <c r="B503" s="166"/>
      <c r="C503" s="166"/>
      <c r="D503" s="166"/>
      <c r="E503" s="166"/>
      <c r="F503" s="166"/>
      <c r="G503" s="161"/>
    </row>
    <row r="504" spans="1:7" s="12" customFormat="1" ht="12.75">
      <c r="A504" s="161"/>
      <c r="B504" s="166"/>
      <c r="C504" s="166"/>
      <c r="D504" s="166"/>
      <c r="E504" s="166"/>
      <c r="F504" s="166"/>
      <c r="G504" s="161"/>
    </row>
    <row r="505" spans="1:7" s="12" customFormat="1" ht="12.75">
      <c r="A505" s="161"/>
      <c r="B505" s="166"/>
      <c r="C505" s="166"/>
      <c r="D505" s="166"/>
      <c r="E505" s="166"/>
      <c r="F505" s="166"/>
      <c r="G505" s="161"/>
    </row>
    <row r="506" spans="1:7" s="12" customFormat="1" ht="12.75">
      <c r="A506" s="161"/>
      <c r="B506" s="166"/>
      <c r="C506" s="166"/>
      <c r="D506" s="166"/>
      <c r="E506" s="166"/>
      <c r="F506" s="166"/>
      <c r="G506" s="161"/>
    </row>
    <row r="507" spans="1:7" s="12" customFormat="1" ht="12.75">
      <c r="A507" s="161"/>
      <c r="B507" s="166"/>
      <c r="C507" s="166"/>
      <c r="D507" s="166"/>
      <c r="E507" s="166"/>
      <c r="F507" s="166"/>
      <c r="G507" s="161"/>
    </row>
    <row r="508" spans="1:7" s="12" customFormat="1" ht="12.75">
      <c r="A508" s="161"/>
      <c r="B508" s="166"/>
      <c r="C508" s="166"/>
      <c r="D508" s="166"/>
      <c r="E508" s="166"/>
      <c r="F508" s="166"/>
      <c r="G508" s="161"/>
    </row>
    <row r="509" spans="1:7" s="12" customFormat="1" ht="12.75">
      <c r="A509" s="161"/>
      <c r="B509" s="166"/>
      <c r="C509" s="166"/>
      <c r="D509" s="166"/>
      <c r="E509" s="166"/>
      <c r="F509" s="166"/>
      <c r="G509" s="161"/>
    </row>
    <row r="510" spans="1:7" s="12" customFormat="1" ht="12.75">
      <c r="A510" s="161"/>
      <c r="B510" s="166"/>
      <c r="C510" s="166"/>
      <c r="D510" s="166"/>
      <c r="E510" s="166"/>
      <c r="F510" s="166"/>
      <c r="G510" s="161"/>
    </row>
    <row r="511" spans="1:7" s="12" customFormat="1" ht="12.75">
      <c r="A511" s="161"/>
      <c r="B511" s="166"/>
      <c r="C511" s="166"/>
      <c r="D511" s="166"/>
      <c r="E511" s="166"/>
      <c r="F511" s="166"/>
      <c r="G511" s="161"/>
    </row>
    <row r="512" spans="1:7" s="12" customFormat="1" ht="12.75">
      <c r="A512" s="161"/>
      <c r="B512" s="166"/>
      <c r="C512" s="166"/>
      <c r="D512" s="166"/>
      <c r="E512" s="166"/>
      <c r="F512" s="166"/>
      <c r="G512" s="161"/>
    </row>
    <row r="513" spans="1:7" s="12" customFormat="1" ht="12.75">
      <c r="A513" s="161"/>
      <c r="B513" s="166"/>
      <c r="C513" s="166"/>
      <c r="D513" s="166"/>
      <c r="E513" s="166"/>
      <c r="F513" s="166"/>
      <c r="G513" s="161"/>
    </row>
    <row r="514" spans="1:7" s="12" customFormat="1" ht="12.75">
      <c r="A514" s="161"/>
      <c r="B514" s="166"/>
      <c r="C514" s="166"/>
      <c r="D514" s="166"/>
      <c r="E514" s="166"/>
      <c r="F514" s="166"/>
      <c r="G514" s="161"/>
    </row>
    <row r="515" spans="1:7" s="12" customFormat="1" ht="12.75">
      <c r="A515" s="161"/>
      <c r="B515" s="166"/>
      <c r="C515" s="166"/>
      <c r="D515" s="166"/>
      <c r="E515" s="166"/>
      <c r="F515" s="166"/>
      <c r="G515" s="161"/>
    </row>
    <row r="516" spans="1:7" s="12" customFormat="1" ht="12.75">
      <c r="A516" s="161"/>
      <c r="B516" s="166"/>
      <c r="C516" s="166"/>
      <c r="D516" s="166"/>
      <c r="E516" s="166"/>
      <c r="F516" s="166"/>
      <c r="G516" s="161"/>
    </row>
    <row r="517" spans="1:7" s="12" customFormat="1" ht="12.75">
      <c r="A517" s="161"/>
      <c r="B517" s="166"/>
      <c r="C517" s="166"/>
      <c r="D517" s="166"/>
      <c r="E517" s="166"/>
      <c r="F517" s="166"/>
      <c r="G517" s="161"/>
    </row>
    <row r="518" spans="1:7" s="12" customFormat="1" ht="12.75">
      <c r="A518" s="161"/>
      <c r="B518" s="166"/>
      <c r="C518" s="166"/>
      <c r="D518" s="166"/>
      <c r="E518" s="166"/>
      <c r="F518" s="166"/>
      <c r="G518" s="161"/>
    </row>
    <row r="519" spans="1:7" s="12" customFormat="1" ht="12.75">
      <c r="A519" s="161"/>
      <c r="B519" s="166"/>
      <c r="C519" s="166"/>
      <c r="D519" s="166"/>
      <c r="E519" s="166"/>
      <c r="F519" s="166"/>
      <c r="G519" s="161"/>
    </row>
    <row r="520" spans="1:7" s="12" customFormat="1" ht="12.75">
      <c r="A520" s="161"/>
      <c r="B520" s="166"/>
      <c r="C520" s="166"/>
      <c r="D520" s="166"/>
      <c r="E520" s="166"/>
      <c r="F520" s="166"/>
      <c r="G520" s="161"/>
    </row>
    <row r="521" spans="1:7" s="12" customFormat="1" ht="12.75">
      <c r="A521" s="161"/>
      <c r="B521" s="166"/>
      <c r="C521" s="166"/>
      <c r="D521" s="166"/>
      <c r="E521" s="166"/>
      <c r="F521" s="166"/>
      <c r="G521" s="161"/>
    </row>
    <row r="522" spans="1:7" s="12" customFormat="1" ht="12.75">
      <c r="A522" s="161"/>
      <c r="B522" s="166"/>
      <c r="C522" s="166"/>
      <c r="D522" s="166"/>
      <c r="E522" s="166"/>
      <c r="F522" s="166"/>
      <c r="G522" s="161"/>
    </row>
    <row r="523" spans="1:7" s="12" customFormat="1" ht="12.75">
      <c r="A523" s="161"/>
      <c r="B523" s="166"/>
      <c r="C523" s="166"/>
      <c r="D523" s="166"/>
      <c r="E523" s="166"/>
      <c r="F523" s="166"/>
      <c r="G523" s="161"/>
    </row>
    <row r="524" spans="1:7" s="12" customFormat="1" ht="12.75">
      <c r="A524" s="161"/>
      <c r="B524" s="166"/>
      <c r="C524" s="166"/>
      <c r="D524" s="166"/>
      <c r="E524" s="166"/>
      <c r="F524" s="166"/>
      <c r="G524" s="161"/>
    </row>
    <row r="525" spans="1:7" s="12" customFormat="1" ht="12.75">
      <c r="A525" s="161"/>
      <c r="B525" s="166"/>
      <c r="C525" s="166"/>
      <c r="D525" s="166"/>
      <c r="E525" s="166"/>
      <c r="F525" s="166"/>
      <c r="G525" s="161"/>
    </row>
    <row r="526" spans="1:7" s="12" customFormat="1" ht="12.75">
      <c r="A526" s="161"/>
      <c r="B526" s="166"/>
      <c r="C526" s="166"/>
      <c r="D526" s="166"/>
      <c r="E526" s="166"/>
      <c r="F526" s="166"/>
      <c r="G526" s="161"/>
    </row>
    <row r="527" spans="1:7" s="12" customFormat="1" ht="12.75">
      <c r="A527" s="161"/>
      <c r="B527" s="166"/>
      <c r="C527" s="166"/>
      <c r="D527" s="166"/>
      <c r="E527" s="166"/>
      <c r="F527" s="166"/>
      <c r="G527" s="161"/>
    </row>
    <row r="528" spans="1:7" s="12" customFormat="1" ht="12.75">
      <c r="A528" s="161"/>
      <c r="B528" s="166"/>
      <c r="C528" s="166"/>
      <c r="D528" s="166"/>
      <c r="E528" s="166"/>
      <c r="F528" s="166"/>
      <c r="G528" s="161"/>
    </row>
    <row r="529" spans="1:7" s="12" customFormat="1" ht="12.75">
      <c r="A529" s="161"/>
      <c r="B529" s="166"/>
      <c r="C529" s="166"/>
      <c r="D529" s="166"/>
      <c r="E529" s="166"/>
      <c r="F529" s="166"/>
      <c r="G529" s="161"/>
    </row>
    <row r="530" spans="1:7" s="12" customFormat="1" ht="12.75">
      <c r="A530" s="161"/>
      <c r="B530" s="166"/>
      <c r="C530" s="166"/>
      <c r="D530" s="166"/>
      <c r="E530" s="166"/>
      <c r="F530" s="166"/>
      <c r="G530" s="161"/>
    </row>
    <row r="531" spans="1:7" s="12" customFormat="1" ht="12.75">
      <c r="A531" s="161"/>
      <c r="B531" s="166"/>
      <c r="C531" s="166"/>
      <c r="D531" s="166"/>
      <c r="E531" s="166"/>
      <c r="F531" s="166"/>
      <c r="G531" s="161"/>
    </row>
    <row r="532" spans="1:7" s="12" customFormat="1" ht="12.75">
      <c r="A532" s="161"/>
      <c r="B532" s="166"/>
      <c r="C532" s="166"/>
      <c r="D532" s="166"/>
      <c r="E532" s="166"/>
      <c r="F532" s="166"/>
      <c r="G532" s="161"/>
    </row>
    <row r="533" spans="1:7" s="12" customFormat="1" ht="12.75">
      <c r="A533" s="161"/>
      <c r="B533" s="166"/>
      <c r="C533" s="166"/>
      <c r="D533" s="166"/>
      <c r="E533" s="166"/>
      <c r="F533" s="166"/>
      <c r="G533" s="161"/>
    </row>
    <row r="534" spans="1:7" s="12" customFormat="1" ht="12.75">
      <c r="A534" s="161"/>
      <c r="B534" s="166"/>
      <c r="C534" s="166"/>
      <c r="D534" s="166"/>
      <c r="E534" s="166"/>
      <c r="F534" s="166"/>
      <c r="G534" s="161"/>
    </row>
    <row r="535" spans="1:7" s="12" customFormat="1" ht="12.75">
      <c r="A535" s="161"/>
      <c r="B535" s="166"/>
      <c r="C535" s="166"/>
      <c r="D535" s="166"/>
      <c r="E535" s="166"/>
      <c r="F535" s="166"/>
      <c r="G535" s="161"/>
    </row>
    <row r="536" spans="1:7" s="12" customFormat="1" ht="12.75">
      <c r="A536" s="161"/>
      <c r="B536" s="166"/>
      <c r="C536" s="166"/>
      <c r="D536" s="166"/>
      <c r="E536" s="166"/>
      <c r="F536" s="166"/>
      <c r="G536" s="161"/>
    </row>
    <row r="537" spans="1:7" s="12" customFormat="1" ht="12.75">
      <c r="A537" s="161"/>
      <c r="B537" s="166"/>
      <c r="C537" s="166"/>
      <c r="D537" s="166"/>
      <c r="E537" s="166"/>
      <c r="F537" s="166"/>
      <c r="G537" s="161"/>
    </row>
    <row r="538" spans="1:7" s="12" customFormat="1" ht="12.75">
      <c r="A538" s="161"/>
      <c r="B538" s="166"/>
      <c r="C538" s="166"/>
      <c r="D538" s="166"/>
      <c r="E538" s="166"/>
      <c r="F538" s="166"/>
      <c r="G538" s="161"/>
    </row>
    <row r="539" spans="1:7" s="12" customFormat="1" ht="12.75">
      <c r="A539" s="161"/>
      <c r="B539" s="166"/>
      <c r="C539" s="166"/>
      <c r="D539" s="166"/>
      <c r="E539" s="166"/>
      <c r="F539" s="166"/>
      <c r="G539" s="161"/>
    </row>
    <row r="540" spans="1:7" s="12" customFormat="1" ht="12.75">
      <c r="A540" s="161"/>
      <c r="B540" s="166"/>
      <c r="C540" s="166"/>
      <c r="D540" s="166"/>
      <c r="E540" s="166"/>
      <c r="F540" s="166"/>
      <c r="G540" s="161"/>
    </row>
    <row r="541" spans="1:7" s="12" customFormat="1" ht="12.75">
      <c r="A541" s="161"/>
      <c r="B541" s="166"/>
      <c r="C541" s="166"/>
      <c r="D541" s="166"/>
      <c r="E541" s="166"/>
      <c r="F541" s="166"/>
      <c r="G541" s="161"/>
    </row>
    <row r="542" spans="1:7" s="12" customFormat="1" ht="12.75">
      <c r="A542" s="161"/>
      <c r="B542" s="166"/>
      <c r="C542" s="166"/>
      <c r="D542" s="166"/>
      <c r="E542" s="166"/>
      <c r="F542" s="166"/>
      <c r="G542" s="161"/>
    </row>
    <row r="543" spans="1:7" s="12" customFormat="1" ht="12.75">
      <c r="A543" s="161"/>
      <c r="B543" s="166"/>
      <c r="C543" s="166"/>
      <c r="D543" s="166"/>
      <c r="E543" s="166"/>
      <c r="F543" s="166"/>
      <c r="G543" s="161"/>
    </row>
    <row r="544" spans="1:7" s="12" customFormat="1" ht="12.75">
      <c r="A544" s="161"/>
      <c r="B544" s="166"/>
      <c r="C544" s="166"/>
      <c r="D544" s="166"/>
      <c r="E544" s="166"/>
      <c r="F544" s="166"/>
      <c r="G544" s="161"/>
    </row>
    <row r="545" spans="1:7" s="12" customFormat="1" ht="12.75">
      <c r="A545" s="161"/>
      <c r="B545" s="166"/>
      <c r="C545" s="166"/>
      <c r="D545" s="166"/>
      <c r="E545" s="166"/>
      <c r="F545" s="166"/>
      <c r="G545" s="161"/>
    </row>
    <row r="546" spans="1:7" s="12" customFormat="1" ht="12.75">
      <c r="A546" s="161"/>
      <c r="B546" s="166"/>
      <c r="C546" s="166"/>
      <c r="D546" s="166"/>
      <c r="E546" s="166"/>
      <c r="F546" s="166"/>
      <c r="G546" s="161"/>
    </row>
    <row r="547" spans="1:7" s="12" customFormat="1" ht="12.75">
      <c r="A547" s="161"/>
      <c r="B547" s="166"/>
      <c r="C547" s="166"/>
      <c r="D547" s="166"/>
      <c r="E547" s="166"/>
      <c r="F547" s="166"/>
      <c r="G547" s="161"/>
    </row>
    <row r="548" spans="1:7" s="12" customFormat="1" ht="12.75">
      <c r="A548" s="161"/>
      <c r="B548" s="166"/>
      <c r="C548" s="166"/>
      <c r="D548" s="166"/>
      <c r="E548" s="166"/>
      <c r="F548" s="166"/>
      <c r="G548" s="161"/>
    </row>
    <row r="549" spans="1:7" s="12" customFormat="1" ht="12.75">
      <c r="A549" s="161"/>
      <c r="B549" s="166"/>
      <c r="C549" s="166"/>
      <c r="D549" s="166"/>
      <c r="E549" s="166"/>
      <c r="F549" s="166"/>
      <c r="G549" s="161"/>
    </row>
    <row r="550" spans="1:7" ht="12.75">
      <c r="A550" s="104"/>
      <c r="B550" s="157"/>
      <c r="C550" s="157"/>
      <c r="D550" s="157"/>
      <c r="E550" s="157"/>
      <c r="F550" s="157"/>
      <c r="G550" s="104"/>
    </row>
    <row r="551" spans="1:7" ht="12.75">
      <c r="A551" s="104"/>
      <c r="B551" s="157"/>
      <c r="C551" s="157"/>
      <c r="D551" s="157"/>
      <c r="E551" s="157"/>
      <c r="F551" s="157"/>
      <c r="G551" s="104"/>
    </row>
    <row r="552" spans="1:7" ht="12.75">
      <c r="A552" s="104"/>
      <c r="B552" s="157"/>
      <c r="C552" s="157"/>
      <c r="D552" s="157"/>
      <c r="E552" s="157"/>
      <c r="F552" s="157"/>
      <c r="G552" s="104"/>
    </row>
    <row r="553" spans="1:7" ht="12.75">
      <c r="A553" s="104"/>
      <c r="B553" s="157"/>
      <c r="C553" s="157"/>
      <c r="D553" s="157"/>
      <c r="E553" s="157"/>
      <c r="F553" s="157"/>
      <c r="G553" s="104"/>
    </row>
    <row r="554" spans="1:7" ht="12.75">
      <c r="A554" s="104"/>
      <c r="B554" s="157"/>
      <c r="C554" s="157"/>
      <c r="D554" s="157"/>
      <c r="E554" s="157"/>
      <c r="F554" s="157"/>
      <c r="G554" s="104"/>
    </row>
    <row r="555" spans="1:7" ht="12.75">
      <c r="A555" s="104"/>
      <c r="B555" s="157"/>
      <c r="C555" s="157"/>
      <c r="D555" s="157"/>
      <c r="E555" s="157"/>
      <c r="F555" s="157"/>
      <c r="G555" s="104"/>
    </row>
    <row r="556" spans="1:7" ht="12.75">
      <c r="A556" s="104"/>
      <c r="B556" s="157"/>
      <c r="C556" s="157"/>
      <c r="D556" s="157"/>
      <c r="E556" s="157"/>
      <c r="F556" s="157"/>
      <c r="G556" s="104"/>
    </row>
    <row r="557" spans="1:7" ht="12.75">
      <c r="A557" s="104"/>
      <c r="B557" s="157"/>
      <c r="C557" s="157"/>
      <c r="D557" s="157"/>
      <c r="E557" s="157"/>
      <c r="F557" s="157"/>
      <c r="G557" s="104"/>
    </row>
    <row r="558" spans="1:7" ht="12.75">
      <c r="A558" s="104"/>
      <c r="B558" s="157"/>
      <c r="C558" s="157"/>
      <c r="D558" s="157"/>
      <c r="E558" s="157"/>
      <c r="F558" s="157"/>
      <c r="G558" s="104"/>
    </row>
    <row r="559" spans="1:7" ht="12.75">
      <c r="A559" s="104"/>
      <c r="B559" s="157"/>
      <c r="C559" s="157"/>
      <c r="D559" s="157"/>
      <c r="E559" s="157"/>
      <c r="F559" s="157"/>
      <c r="G559" s="104"/>
    </row>
    <row r="560" spans="1:7" ht="12.75">
      <c r="A560" s="104"/>
      <c r="B560" s="157"/>
      <c r="C560" s="157"/>
      <c r="D560" s="157"/>
      <c r="E560" s="157"/>
      <c r="F560" s="157"/>
      <c r="G560" s="104"/>
    </row>
    <row r="561" spans="1:7" ht="12.75">
      <c r="A561" s="104"/>
      <c r="B561" s="157"/>
      <c r="C561" s="157"/>
      <c r="D561" s="157"/>
      <c r="E561" s="157"/>
      <c r="F561" s="157"/>
      <c r="G561" s="104"/>
    </row>
    <row r="562" spans="1:7" ht="12.75">
      <c r="A562" s="104"/>
      <c r="B562" s="157"/>
      <c r="C562" s="157"/>
      <c r="D562" s="157"/>
      <c r="E562" s="157"/>
      <c r="F562" s="157"/>
      <c r="G562" s="104"/>
    </row>
    <row r="563" spans="1:7" ht="12.75">
      <c r="A563" s="104"/>
      <c r="B563" s="157"/>
      <c r="C563" s="157"/>
      <c r="D563" s="157"/>
      <c r="E563" s="157"/>
      <c r="F563" s="157"/>
      <c r="G563" s="104"/>
    </row>
    <row r="564" spans="1:7" ht="12.75">
      <c r="A564" s="104"/>
      <c r="B564" s="157"/>
      <c r="C564" s="157"/>
      <c r="D564" s="157"/>
      <c r="E564" s="157"/>
      <c r="F564" s="157"/>
      <c r="G564" s="104"/>
    </row>
    <row r="565" spans="1:7" ht="12.75">
      <c r="A565" s="104"/>
      <c r="B565" s="157"/>
      <c r="C565" s="157"/>
      <c r="D565" s="157"/>
      <c r="E565" s="157"/>
      <c r="F565" s="157"/>
      <c r="G565" s="104"/>
    </row>
    <row r="566" spans="1:7" ht="12.75">
      <c r="A566" s="104"/>
      <c r="B566" s="157"/>
      <c r="C566" s="157"/>
      <c r="D566" s="157"/>
      <c r="E566" s="157"/>
      <c r="F566" s="157"/>
      <c r="G566" s="104"/>
    </row>
    <row r="567" spans="1:7" ht="12.75">
      <c r="A567" s="104"/>
      <c r="B567" s="157"/>
      <c r="C567" s="157"/>
      <c r="D567" s="157"/>
      <c r="E567" s="157"/>
      <c r="F567" s="157"/>
      <c r="G567" s="104"/>
    </row>
    <row r="568" spans="1:7" ht="12.75">
      <c r="A568" s="104"/>
      <c r="B568" s="157"/>
      <c r="C568" s="157"/>
      <c r="D568" s="157"/>
      <c r="E568" s="157"/>
      <c r="F568" s="157"/>
      <c r="G568" s="104"/>
    </row>
    <row r="569" spans="1:7" ht="12.75">
      <c r="A569" s="104"/>
      <c r="B569" s="157"/>
      <c r="C569" s="157"/>
      <c r="D569" s="157"/>
      <c r="E569" s="157"/>
      <c r="F569" s="157"/>
      <c r="G569" s="104"/>
    </row>
    <row r="570" spans="1:7" ht="12.75">
      <c r="A570" s="104"/>
      <c r="B570" s="157"/>
      <c r="C570" s="157"/>
      <c r="D570" s="157"/>
      <c r="E570" s="157"/>
      <c r="F570" s="157"/>
      <c r="G570" s="104"/>
    </row>
    <row r="571" spans="1:7" ht="12.75">
      <c r="A571" s="104"/>
      <c r="B571" s="157"/>
      <c r="C571" s="157"/>
      <c r="D571" s="157"/>
      <c r="E571" s="157"/>
      <c r="F571" s="157"/>
      <c r="G571" s="104"/>
    </row>
    <row r="572" spans="1:7" ht="12.75">
      <c r="A572" s="104"/>
      <c r="B572" s="157"/>
      <c r="C572" s="157"/>
      <c r="D572" s="157"/>
      <c r="E572" s="157"/>
      <c r="F572" s="157"/>
      <c r="G572" s="104"/>
    </row>
    <row r="573" spans="1:7" ht="12.75">
      <c r="A573" s="104"/>
      <c r="B573" s="157"/>
      <c r="C573" s="157"/>
      <c r="D573" s="157"/>
      <c r="E573" s="157"/>
      <c r="F573" s="157"/>
      <c r="G573" s="104"/>
    </row>
    <row r="574" spans="1:7" ht="12.75">
      <c r="A574" s="104"/>
      <c r="B574" s="157"/>
      <c r="C574" s="157"/>
      <c r="D574" s="157"/>
      <c r="E574" s="157"/>
      <c r="F574" s="157"/>
      <c r="G574" s="104"/>
    </row>
    <row r="575" spans="1:7" ht="12.75">
      <c r="A575" s="104"/>
      <c r="B575" s="157"/>
      <c r="C575" s="157"/>
      <c r="D575" s="157"/>
      <c r="E575" s="157"/>
      <c r="F575" s="157"/>
      <c r="G575" s="104"/>
    </row>
    <row r="576" spans="1:7" ht="12.75">
      <c r="A576" s="104"/>
      <c r="B576" s="157"/>
      <c r="C576" s="157"/>
      <c r="D576" s="157"/>
      <c r="E576" s="157"/>
      <c r="F576" s="157"/>
      <c r="G576" s="104"/>
    </row>
    <row r="577" spans="1:7" ht="12.75">
      <c r="A577" s="104"/>
      <c r="B577" s="157"/>
      <c r="C577" s="157"/>
      <c r="D577" s="157"/>
      <c r="E577" s="157"/>
      <c r="F577" s="157"/>
      <c r="G577" s="104"/>
    </row>
    <row r="578" spans="1:7" ht="12.75">
      <c r="A578" s="104"/>
      <c r="B578" s="157"/>
      <c r="C578" s="157"/>
      <c r="D578" s="157"/>
      <c r="E578" s="157"/>
      <c r="F578" s="157"/>
      <c r="G578" s="104"/>
    </row>
    <row r="579" spans="1:7" ht="12.75">
      <c r="A579" s="104"/>
      <c r="B579" s="157"/>
      <c r="C579" s="157"/>
      <c r="D579" s="157"/>
      <c r="E579" s="157"/>
      <c r="F579" s="157"/>
      <c r="G579" s="104"/>
    </row>
    <row r="580" spans="1:7" ht="12.75">
      <c r="A580" s="104"/>
      <c r="B580" s="157"/>
      <c r="C580" s="157"/>
      <c r="D580" s="157"/>
      <c r="E580" s="157"/>
      <c r="F580" s="157"/>
      <c r="G580" s="104"/>
    </row>
    <row r="581" spans="1:7" ht="12.75">
      <c r="A581" s="104"/>
      <c r="B581" s="157"/>
      <c r="C581" s="157"/>
      <c r="D581" s="157"/>
      <c r="E581" s="157"/>
      <c r="F581" s="157"/>
      <c r="G581" s="104"/>
    </row>
    <row r="582" spans="1:7" ht="12.75">
      <c r="A582" s="104"/>
      <c r="B582" s="157"/>
      <c r="C582" s="157"/>
      <c r="D582" s="157"/>
      <c r="E582" s="157"/>
      <c r="F582" s="157"/>
      <c r="G582" s="104"/>
    </row>
    <row r="583" spans="1:7" ht="12.75">
      <c r="A583" s="104"/>
      <c r="B583" s="157"/>
      <c r="C583" s="157"/>
      <c r="D583" s="157"/>
      <c r="E583" s="157"/>
      <c r="F583" s="157"/>
      <c r="G583" s="104"/>
    </row>
    <row r="584" spans="1:7" ht="12.75">
      <c r="A584" s="104"/>
      <c r="B584" s="157"/>
      <c r="C584" s="157"/>
      <c r="D584" s="157"/>
      <c r="E584" s="157"/>
      <c r="F584" s="157"/>
      <c r="G584" s="104"/>
    </row>
    <row r="585" spans="1:7" ht="12.75">
      <c r="A585" s="104"/>
      <c r="B585" s="157"/>
      <c r="C585" s="157"/>
      <c r="D585" s="157"/>
      <c r="E585" s="157"/>
      <c r="F585" s="157"/>
      <c r="G585" s="104"/>
    </row>
    <row r="586" spans="1:7" ht="12.75">
      <c r="A586" s="104"/>
      <c r="B586" s="157"/>
      <c r="C586" s="157"/>
      <c r="D586" s="157"/>
      <c r="E586" s="157"/>
      <c r="F586" s="157"/>
      <c r="G586" s="104"/>
    </row>
    <row r="587" spans="1:7" ht="12.75">
      <c r="A587" s="104"/>
      <c r="B587" s="157"/>
      <c r="C587" s="157"/>
      <c r="D587" s="157"/>
      <c r="E587" s="157"/>
      <c r="F587" s="157"/>
      <c r="G587" s="104"/>
    </row>
    <row r="588" spans="1:7" ht="12.75">
      <c r="A588" s="104"/>
      <c r="B588" s="157"/>
      <c r="C588" s="157"/>
      <c r="D588" s="157"/>
      <c r="E588" s="157"/>
      <c r="F588" s="157"/>
      <c r="G588" s="104"/>
    </row>
    <row r="589" spans="1:7" ht="12.75">
      <c r="A589" s="104"/>
      <c r="B589" s="157"/>
      <c r="C589" s="157"/>
      <c r="D589" s="157"/>
      <c r="E589" s="157"/>
      <c r="F589" s="157"/>
      <c r="G589" s="104"/>
    </row>
    <row r="590" spans="1:7" ht="12.75">
      <c r="A590" s="104"/>
      <c r="B590" s="157"/>
      <c r="C590" s="157"/>
      <c r="D590" s="157"/>
      <c r="E590" s="157"/>
      <c r="F590" s="157"/>
      <c r="G590" s="104"/>
    </row>
    <row r="591" spans="1:7" ht="12.75">
      <c r="A591" s="104"/>
      <c r="B591" s="157"/>
      <c r="C591" s="157"/>
      <c r="D591" s="157"/>
      <c r="E591" s="157"/>
      <c r="F591" s="157"/>
      <c r="G591" s="104"/>
    </row>
    <row r="592" spans="1:7" ht="12.75">
      <c r="A592" s="104"/>
      <c r="B592" s="157"/>
      <c r="C592" s="157"/>
      <c r="D592" s="157"/>
      <c r="E592" s="157"/>
      <c r="F592" s="157"/>
      <c r="G592" s="104"/>
    </row>
    <row r="593" spans="1:7" ht="12.75">
      <c r="A593" s="104"/>
      <c r="B593" s="157"/>
      <c r="C593" s="157"/>
      <c r="D593" s="157"/>
      <c r="E593" s="157"/>
      <c r="F593" s="157"/>
      <c r="G593" s="104"/>
    </row>
    <row r="594" spans="1:7" ht="12.75">
      <c r="A594" s="104"/>
      <c r="B594" s="157"/>
      <c r="C594" s="157"/>
      <c r="D594" s="157"/>
      <c r="E594" s="157"/>
      <c r="F594" s="157"/>
      <c r="G594" s="104"/>
    </row>
    <row r="595" spans="1:7" ht="12.75">
      <c r="A595" s="104"/>
      <c r="B595" s="157"/>
      <c r="C595" s="157"/>
      <c r="D595" s="157"/>
      <c r="E595" s="157"/>
      <c r="F595" s="157"/>
      <c r="G595" s="104"/>
    </row>
  </sheetData>
  <mergeCells count="17">
    <mergeCell ref="F12:F15"/>
    <mergeCell ref="G1:J1"/>
    <mergeCell ref="G2:K2"/>
    <mergeCell ref="G3:K3"/>
    <mergeCell ref="G12:G15"/>
    <mergeCell ref="I12:I15"/>
    <mergeCell ref="J12:J15"/>
    <mergeCell ref="H12:H15"/>
    <mergeCell ref="A11:J11"/>
    <mergeCell ref="A9:J9"/>
    <mergeCell ref="L8:S8"/>
    <mergeCell ref="A7:J8"/>
    <mergeCell ref="A12:A15"/>
    <mergeCell ref="E12:E15"/>
    <mergeCell ref="D12:D15"/>
    <mergeCell ref="B12:B15"/>
    <mergeCell ref="C12:C15"/>
  </mergeCells>
  <printOptions gridLines="1"/>
  <pageMargins left="0.5905511811023623" right="0.1968503937007874" top="0.1968503937007874" bottom="0.1968503937007874" header="0.1968503937007874" footer="0"/>
  <pageSetup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2013-10-29T12:38:04Z</cp:lastPrinted>
  <dcterms:created xsi:type="dcterms:W3CDTF">1996-10-08T23:32:33Z</dcterms:created>
  <dcterms:modified xsi:type="dcterms:W3CDTF">2013-10-31T06:30:18Z</dcterms:modified>
  <cp:category/>
  <cp:version/>
  <cp:contentType/>
  <cp:contentStatus/>
</cp:coreProperties>
</file>