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F69" i="4" l="1"/>
  <c r="O70" i="4" l="1"/>
  <c r="N70" i="4"/>
  <c r="M70" i="4"/>
  <c r="L70" i="4"/>
  <c r="K70" i="4"/>
  <c r="J70" i="4"/>
  <c r="I70" i="4"/>
  <c r="H70" i="4"/>
  <c r="G70" i="4"/>
  <c r="F70" i="4"/>
  <c r="E70" i="4"/>
  <c r="D70" i="4"/>
  <c r="O69" i="4"/>
  <c r="N69" i="4"/>
  <c r="M69" i="4"/>
  <c r="L69" i="4"/>
  <c r="K69" i="4"/>
  <c r="J69" i="4"/>
  <c r="I69" i="4"/>
  <c r="H69" i="4"/>
  <c r="G69" i="4"/>
  <c r="E69" i="4"/>
  <c r="O68" i="4"/>
  <c r="N68" i="4"/>
  <c r="M68" i="4"/>
  <c r="L68" i="4"/>
  <c r="K68" i="4"/>
  <c r="J68" i="4"/>
  <c r="I68" i="4"/>
  <c r="H68" i="4"/>
  <c r="G68" i="4"/>
  <c r="F68" i="4"/>
  <c r="E68" i="4"/>
  <c r="D68" i="4"/>
  <c r="O67" i="4"/>
  <c r="O71" i="4" s="1"/>
  <c r="N67" i="4"/>
  <c r="N71" i="4" s="1"/>
  <c r="M67" i="4"/>
  <c r="M71" i="4" s="1"/>
  <c r="L67" i="4"/>
  <c r="L71" i="4" s="1"/>
  <c r="K67" i="4"/>
  <c r="K71" i="4" s="1"/>
  <c r="J67" i="4"/>
  <c r="I67" i="4"/>
  <c r="H67" i="4"/>
  <c r="G67" i="4"/>
  <c r="G71" i="4" s="1"/>
  <c r="F67" i="4"/>
  <c r="F71" i="4" s="1"/>
  <c r="E67" i="4"/>
  <c r="E71" i="4" s="1"/>
  <c r="D67" i="4"/>
  <c r="O66" i="4"/>
  <c r="N66" i="4"/>
  <c r="M66" i="4"/>
  <c r="L66" i="4"/>
  <c r="K66" i="4"/>
  <c r="J66" i="4"/>
  <c r="D66" i="4" s="1"/>
  <c r="I66" i="4"/>
  <c r="H66" i="4"/>
  <c r="G66" i="4"/>
  <c r="F66" i="4"/>
  <c r="E66" i="4"/>
  <c r="D65" i="4"/>
  <c r="D64" i="4"/>
  <c r="D63" i="4"/>
  <c r="D62" i="4"/>
  <c r="O61" i="4"/>
  <c r="N61" i="4"/>
  <c r="M61" i="4"/>
  <c r="L61" i="4"/>
  <c r="K61" i="4"/>
  <c r="J61" i="4"/>
  <c r="I61" i="4"/>
  <c r="H61" i="4"/>
  <c r="G61" i="4"/>
  <c r="F61" i="4"/>
  <c r="E61" i="4"/>
  <c r="D60" i="4"/>
  <c r="D59" i="4"/>
  <c r="D58" i="4"/>
  <c r="D57" i="4"/>
  <c r="O56" i="4"/>
  <c r="N56" i="4"/>
  <c r="M56" i="4"/>
  <c r="L56" i="4"/>
  <c r="K56" i="4"/>
  <c r="J56" i="4"/>
  <c r="E56" i="4"/>
  <c r="D52" i="4"/>
  <c r="O49" i="4"/>
  <c r="N49" i="4"/>
  <c r="M49" i="4"/>
  <c r="L49" i="4"/>
  <c r="K49" i="4"/>
  <c r="J49" i="4"/>
  <c r="I49" i="4"/>
  <c r="H49" i="4"/>
  <c r="G49" i="4"/>
  <c r="F49" i="4"/>
  <c r="D49" i="4" s="1"/>
  <c r="E49" i="4"/>
  <c r="D48" i="4"/>
  <c r="D47" i="4"/>
  <c r="D46" i="4"/>
  <c r="D45" i="4"/>
  <c r="I44" i="4"/>
  <c r="H44" i="4"/>
  <c r="G44" i="4"/>
  <c r="F44" i="4"/>
  <c r="E44" i="4"/>
  <c r="D44" i="4"/>
  <c r="D43" i="4"/>
  <c r="D42" i="4"/>
  <c r="D41" i="4"/>
  <c r="D40" i="4"/>
  <c r="I39" i="4"/>
  <c r="H39" i="4"/>
  <c r="G39" i="4"/>
  <c r="F39" i="4"/>
  <c r="E39" i="4"/>
  <c r="D39" i="4"/>
  <c r="D38" i="4"/>
  <c r="D37" i="4"/>
  <c r="D36" i="4"/>
  <c r="D35" i="4"/>
  <c r="H34" i="4"/>
  <c r="G34" i="4"/>
  <c r="F34" i="4"/>
  <c r="E34" i="4"/>
  <c r="D33" i="4"/>
  <c r="I32" i="4"/>
  <c r="D32" i="4" s="1"/>
  <c r="D31" i="4"/>
  <c r="D30" i="4"/>
  <c r="O27" i="4"/>
  <c r="N27" i="4"/>
  <c r="M27" i="4"/>
  <c r="L27" i="4"/>
  <c r="K27" i="4"/>
  <c r="J27" i="4"/>
  <c r="I27" i="4"/>
  <c r="H27" i="4"/>
  <c r="G27" i="4"/>
  <c r="F27" i="4"/>
  <c r="E27" i="4"/>
  <c r="D26" i="4"/>
  <c r="D25" i="4"/>
  <c r="D24" i="4"/>
  <c r="D23" i="4"/>
  <c r="O22" i="4"/>
  <c r="N22" i="4"/>
  <c r="M22" i="4"/>
  <c r="L22" i="4"/>
  <c r="K22" i="4"/>
  <c r="J22" i="4"/>
  <c r="I22" i="4"/>
  <c r="H22" i="4"/>
  <c r="G22" i="4"/>
  <c r="F22" i="4"/>
  <c r="D22" i="4" s="1"/>
  <c r="D21" i="4"/>
  <c r="D20" i="4"/>
  <c r="D19" i="4"/>
  <c r="D18" i="4"/>
  <c r="O17" i="4"/>
  <c r="N17" i="4"/>
  <c r="M17" i="4"/>
  <c r="L17" i="4"/>
  <c r="J17" i="4"/>
  <c r="I17" i="4"/>
  <c r="H17" i="4"/>
  <c r="G17" i="4"/>
  <c r="F17" i="4"/>
  <c r="E17" i="4"/>
  <c r="D16" i="4"/>
  <c r="D15" i="4"/>
  <c r="D14" i="4"/>
  <c r="D13" i="4"/>
  <c r="D69" i="4" l="1"/>
  <c r="D27" i="4"/>
  <c r="H71" i="4"/>
  <c r="D61" i="4"/>
  <c r="J71" i="4"/>
  <c r="I71" i="4"/>
  <c r="D17" i="4"/>
  <c r="I34" i="4"/>
  <c r="D34" i="4" s="1"/>
  <c r="G22" i="1"/>
  <c r="D71" i="4" l="1"/>
  <c r="E17" i="1"/>
  <c r="D62" i="1" l="1"/>
  <c r="D63" i="1"/>
  <c r="D64" i="1"/>
  <c r="D65" i="1"/>
  <c r="D60" i="1"/>
  <c r="D59" i="1"/>
  <c r="F70" i="1" l="1"/>
  <c r="G70" i="1"/>
  <c r="D70" i="1" s="1"/>
  <c r="H70" i="1"/>
  <c r="I70" i="1"/>
  <c r="J70" i="1"/>
  <c r="E70" i="1"/>
  <c r="F68" i="1"/>
  <c r="G68" i="1"/>
  <c r="H68" i="1"/>
  <c r="I68" i="1"/>
  <c r="J68" i="1"/>
  <c r="E68" i="1"/>
  <c r="F67" i="1"/>
  <c r="G67" i="1"/>
  <c r="H67" i="1"/>
  <c r="I67" i="1"/>
  <c r="D67" i="1" s="1"/>
  <c r="J67" i="1"/>
  <c r="E67" i="1"/>
  <c r="F69" i="1"/>
  <c r="F71" i="1" s="1"/>
  <c r="G69" i="1"/>
  <c r="G71" i="1" s="1"/>
  <c r="H69" i="1"/>
  <c r="H71" i="1" s="1"/>
  <c r="I69" i="1"/>
  <c r="I71" i="1" s="1"/>
  <c r="J69" i="1"/>
  <c r="J71" i="1" s="1"/>
  <c r="E69" i="1"/>
  <c r="E71" i="1" l="1"/>
  <c r="D71" i="1" s="1"/>
  <c r="D68" i="1"/>
  <c r="D69" i="1"/>
  <c r="O69" i="1"/>
  <c r="M68" i="1" l="1"/>
  <c r="M69" i="1"/>
  <c r="M61" i="1" l="1"/>
  <c r="K70" i="1"/>
  <c r="L70" i="1"/>
  <c r="M70" i="1"/>
  <c r="N70" i="1"/>
  <c r="O70" i="1"/>
  <c r="K69" i="1"/>
  <c r="L69" i="1"/>
  <c r="N69" i="1"/>
  <c r="K68" i="1"/>
  <c r="L68" i="1"/>
  <c r="N68" i="1"/>
  <c r="O68" i="1"/>
  <c r="K67" i="1"/>
  <c r="L67" i="1"/>
  <c r="M67" i="1"/>
  <c r="N67" i="1"/>
  <c r="O67" i="1"/>
  <c r="E66" i="1"/>
  <c r="F66" i="1"/>
  <c r="G66" i="1"/>
  <c r="H66" i="1"/>
  <c r="I66" i="1"/>
  <c r="J66" i="1"/>
  <c r="K66" i="1"/>
  <c r="L66" i="1"/>
  <c r="M66" i="1"/>
  <c r="N66" i="1"/>
  <c r="O66" i="1"/>
  <c r="F61" i="1"/>
  <c r="D61" i="1" s="1"/>
  <c r="G61" i="1"/>
  <c r="H61" i="1"/>
  <c r="I61" i="1"/>
  <c r="J61" i="1"/>
  <c r="K61" i="1"/>
  <c r="L61" i="1"/>
  <c r="N61" i="1"/>
  <c r="O61" i="1"/>
  <c r="J56" i="1"/>
  <c r="K56" i="1"/>
  <c r="L56" i="1"/>
  <c r="M56" i="1"/>
  <c r="N56" i="1"/>
  <c r="O56" i="1"/>
  <c r="D57" i="1"/>
  <c r="D58" i="1"/>
  <c r="D52" i="1"/>
  <c r="F49" i="1"/>
  <c r="G49" i="1"/>
  <c r="H49" i="1"/>
  <c r="I49" i="1"/>
  <c r="J49" i="1"/>
  <c r="K49" i="1"/>
  <c r="L49" i="1"/>
  <c r="M49" i="1"/>
  <c r="N49" i="1"/>
  <c r="O49" i="1"/>
  <c r="F44" i="1"/>
  <c r="G44" i="1"/>
  <c r="H44" i="1"/>
  <c r="I44" i="1"/>
  <c r="F39" i="1"/>
  <c r="G39" i="1"/>
  <c r="H39" i="1"/>
  <c r="I39" i="1"/>
  <c r="D35" i="1"/>
  <c r="D36" i="1"/>
  <c r="D37" i="1"/>
  <c r="D38" i="1"/>
  <c r="D40" i="1"/>
  <c r="D41" i="1"/>
  <c r="D42" i="1"/>
  <c r="D43" i="1"/>
  <c r="D45" i="1"/>
  <c r="D46" i="1"/>
  <c r="D47" i="1"/>
  <c r="D48" i="1"/>
  <c r="F34" i="1"/>
  <c r="G34" i="1"/>
  <c r="H34" i="1"/>
  <c r="D31" i="1"/>
  <c r="D33" i="1"/>
  <c r="D30" i="1"/>
  <c r="F27" i="1"/>
  <c r="G27" i="1"/>
  <c r="H27" i="1"/>
  <c r="I27" i="1"/>
  <c r="J27" i="1"/>
  <c r="K27" i="1"/>
  <c r="L27" i="1"/>
  <c r="M27" i="1"/>
  <c r="N27" i="1"/>
  <c r="O27" i="1"/>
  <c r="F22" i="1"/>
  <c r="H22" i="1"/>
  <c r="I22" i="1"/>
  <c r="J22" i="1"/>
  <c r="K22" i="1"/>
  <c r="L22" i="1"/>
  <c r="M22" i="1"/>
  <c r="N22" i="1"/>
  <c r="O22" i="1"/>
  <c r="D18" i="1"/>
  <c r="D19" i="1"/>
  <c r="D20" i="1"/>
  <c r="D21" i="1"/>
  <c r="D23" i="1"/>
  <c r="D24" i="1"/>
  <c r="D25" i="1"/>
  <c r="D26" i="1"/>
  <c r="F17" i="1"/>
  <c r="G17" i="1"/>
  <c r="H17" i="1"/>
  <c r="I17" i="1"/>
  <c r="J17" i="1"/>
  <c r="L17" i="1"/>
  <c r="M17" i="1"/>
  <c r="N17" i="1"/>
  <c r="O17" i="1"/>
  <c r="D14" i="1"/>
  <c r="D15" i="1"/>
  <c r="D13" i="1"/>
  <c r="E27" i="1"/>
  <c r="D66" i="1" l="1"/>
  <c r="M71" i="1"/>
  <c r="D27" i="1"/>
  <c r="N71" i="1"/>
  <c r="O71" i="1"/>
  <c r="D22" i="1"/>
  <c r="L71" i="1"/>
  <c r="K71" i="1"/>
  <c r="E61" i="1" l="1"/>
  <c r="E56" i="1"/>
  <c r="E49" i="1"/>
  <c r="D49" i="1" s="1"/>
  <c r="E44" i="1"/>
  <c r="D44" i="1" s="1"/>
  <c r="E39" i="1"/>
  <c r="D39" i="1" s="1"/>
  <c r="E34" i="1"/>
  <c r="I32" i="1" l="1"/>
  <c r="I34" i="1" l="1"/>
  <c r="D34" i="1" s="1"/>
  <c r="D32" i="1"/>
  <c r="D16" i="1" l="1"/>
  <c r="D17" i="1"/>
</calcChain>
</file>

<file path=xl/sharedStrings.xml><?xml version="1.0" encoding="utf-8"?>
<sst xmlns="http://schemas.openxmlformats.org/spreadsheetml/2006/main" count="204" uniqueCount="53">
  <si>
    <t>ПЕРЕЧЕНЬ</t>
  </si>
  <si>
    <t xml:space="preserve"> всего </t>
  </si>
  <si>
    <t xml:space="preserve">областной   </t>
  </si>
  <si>
    <t xml:space="preserve">ИТОГО       </t>
  </si>
  <si>
    <t xml:space="preserve">Источники финансирования, бюджет     </t>
  </si>
  <si>
    <t xml:space="preserve">местный     </t>
  </si>
  <si>
    <t xml:space="preserve">    Объемы финансирования (тыс. руб.)     </t>
  </si>
  <si>
    <t xml:space="preserve">Обеспечение населения пос. Сия качественной питьевой водой  </t>
  </si>
  <si>
    <t xml:space="preserve">предоставление земельных участков для индивидуального жилищного строительства мноодетным семьям общей площадью 15,45 га (103 семьи)  </t>
  </si>
  <si>
    <t>федеральный</t>
  </si>
  <si>
    <t xml:space="preserve"> показатели результата  реализации мероприятия </t>
  </si>
  <si>
    <t>Задача № 2. Создание условий для развития жилищного строительства</t>
  </si>
  <si>
    <t xml:space="preserve">Обеспечение населения пос. Пинега качественной питьевой водой  </t>
  </si>
  <si>
    <r>
      <t xml:space="preserve">   Наименование   мероприятия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   </t>
    </r>
  </si>
  <si>
    <t>Задача № 3. Строительство объектов жилищно-коммунального хозяйства</t>
  </si>
  <si>
    <t>Цель - повышение доступности жилья и качества жилищного обеспечения  населения</t>
  </si>
  <si>
    <t>Цель  - повышение качества и надежности предоставления жилищно-коммунальных услуг населению</t>
  </si>
  <si>
    <t>Всего по муниципальной программе</t>
  </si>
  <si>
    <t>районный</t>
  </si>
  <si>
    <t>мероприятий муниципальной программы</t>
  </si>
  <si>
    <t>ответственный исполнитель, соисполнители</t>
  </si>
  <si>
    <t xml:space="preserve">отдел архитектуры и строительства администрации МО «Пинежский район», Администрация МО «Пинежский  район»     </t>
  </si>
  <si>
    <t xml:space="preserve">отдел архитектуры и строительства  администрации МО «Пинежский район»      </t>
  </si>
  <si>
    <t xml:space="preserve">отдел архитектуры и строительства администрации МО «Пинежский район»,    Администрация МО «Пинежский район»     </t>
  </si>
  <si>
    <t>2.3. Оказание финансовой поддержки гражданам в целях осуществления индивидуального жилищного строительства</t>
  </si>
  <si>
    <t>2.2. Обеспечение земельных участков, предоставляемых многодетным семьям для индивидуального жилищного строительства и ведения личного подсобного хозяйства объектами инженерной и транспортной инфраструктуры</t>
  </si>
  <si>
    <t xml:space="preserve">3.1. Реконструкция водопроводных очистных сооружений в  пос. Сия Пинежского района Архангельской области   </t>
  </si>
  <si>
    <t xml:space="preserve">2.1 Обеспечение земельных участков под массовое жилищное строительство коммунальной, инженерной и транспортрной инфраструктурой   </t>
  </si>
  <si>
    <t xml:space="preserve">Обеспечение земельных участков под массовое жилищное строительство коммунальной, инженерной и транспортной инфраструктурой общей площадью 80,53 га  </t>
  </si>
  <si>
    <t>ИТОГО</t>
  </si>
  <si>
    <t>Разработка проектов планирок и проектов межевания территорий Пинежского района</t>
  </si>
  <si>
    <t xml:space="preserve">Обеспечение населения  и объекты с. Карпогоры системой водоотведения   </t>
  </si>
  <si>
    <t xml:space="preserve">ПРИЛОЖЕНИЕ № 3
                                                                                                       к муниципальной программе                                                                                                          «Обеспечение качественным, доступным жильем
 и объектами жилищно-коммунального хозяйства
 населения Пинежского муниципального округа Архангельской области"
</t>
  </si>
  <si>
    <t>иной</t>
  </si>
  <si>
    <t xml:space="preserve">иной  </t>
  </si>
  <si>
    <t xml:space="preserve">иной     </t>
  </si>
  <si>
    <t xml:space="preserve">иной   </t>
  </si>
  <si>
    <t xml:space="preserve">иной </t>
  </si>
  <si>
    <t>Задача 1. Обеспечение территории Пинежского района документами проектов планировок.</t>
  </si>
  <si>
    <t>1.1. Разработка проекта планировки объездной дороги с. Карпогоры</t>
  </si>
  <si>
    <t>1.3. Разработка проектов планировки и проектов межевания территориипод под застройку в населенных пунктах</t>
  </si>
  <si>
    <t>1.2. Разработка проекта планировки объездной дороги д. Остров</t>
  </si>
  <si>
    <t>2.1 проектирование и разработка обоснования инвестиций многоквартирных жилых домов</t>
  </si>
  <si>
    <t>3.2. Строительство объекта капитального строительства "Канализационные очистные сооружения в с. Карпогоры  Пенежского района Архангельской области"</t>
  </si>
  <si>
    <t>Разработка проекта планировки и проекта межевания под размещение объекта "Объездная дорога в с. Карпогоры"</t>
  </si>
  <si>
    <t>Разработка проекта планировки и проекта межевания под размещение объекта "Объездная дорога в д. Остров"</t>
  </si>
  <si>
    <t>3.1. Реконструкция объекта "Система водоснабжения пос. Пинега"</t>
  </si>
  <si>
    <t>разработанные обоснования инвестиций и технико-ценовой аудит или проектная документация на 6 многовкартирных жилых домов</t>
  </si>
  <si>
    <t xml:space="preserve">отдел архитектуры и строительства администрации Пинежского муниципального округа, Администрация Пинежского муниципального округа </t>
  </si>
  <si>
    <t xml:space="preserve">отдел архитектуры и строительства администрации Пинежского муниципального округа, Администрация Пинежского муниципального округа   </t>
  </si>
  <si>
    <t>"Обеспечение качественным, доступным жильем и объектами жилищно-коммунального хозяйства населения Пинежского округа Архангельской области"</t>
  </si>
  <si>
    <t>применить индекс инфляторы года не менять</t>
  </si>
  <si>
    <t>к авторскому надзору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</si>
</sst>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7" fillId="0" borderId="1" xfId="0" applyNumberFormat="1" applyFont="1" applyBorder="1" applyAlignment="1">
      <alignment vertical="top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5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164" fontId="9" fillId="0" borderId="3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8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1" fillId="0" borderId="3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zoomScale="160" zoomScaleNormal="160" workbookViewId="0">
      <selection activeCell="J60" sqref="J60"/>
    </sheetView>
  </sheetViews>
  <sheetFormatPr defaultRowHeight="15" x14ac:dyDescent="0.25"/>
  <cols>
    <col min="1" max="1" width="22.42578125" customWidth="1"/>
    <col min="2" max="2" width="20.85546875" customWidth="1"/>
    <col min="3" max="3" width="11.42578125" customWidth="1"/>
    <col min="4" max="4" width="7.28515625" customWidth="1"/>
    <col min="5" max="5" width="6.28515625" customWidth="1"/>
    <col min="6" max="6" width="6.140625" customWidth="1"/>
    <col min="7" max="7" width="5.85546875" customWidth="1"/>
    <col min="8" max="8" width="6.42578125" customWidth="1"/>
    <col min="9" max="9" width="8" style="21" customWidth="1"/>
    <col min="10" max="10" width="7.5703125" customWidth="1"/>
    <col min="11" max="11" width="7.28515625" hidden="1" customWidth="1"/>
    <col min="12" max="12" width="6.140625" hidden="1" customWidth="1"/>
    <col min="13" max="13" width="7.140625" hidden="1" customWidth="1"/>
    <col min="14" max="14" width="9.140625" hidden="1" customWidth="1"/>
    <col min="15" max="15" width="7.85546875" hidden="1" customWidth="1"/>
    <col min="16" max="16" width="26.42578125" customWidth="1"/>
  </cols>
  <sheetData>
    <row r="1" spans="1:16" ht="92.25" customHeight="1" x14ac:dyDescent="0.25">
      <c r="A1" s="1"/>
      <c r="F1" s="77" t="s">
        <v>32</v>
      </c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3" customFormat="1" ht="15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s="6" customFormat="1" ht="12.75" x14ac:dyDescent="0.2">
      <c r="A3" s="80" t="s">
        <v>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s="6" customFormat="1" ht="12.75" x14ac:dyDescent="0.2">
      <c r="A4" s="80" t="s">
        <v>50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s="3" customFormat="1" x14ac:dyDescent="0.25">
      <c r="A5" s="4"/>
      <c r="I5" s="14"/>
    </row>
    <row r="6" spans="1:16" s="3" customFormat="1" x14ac:dyDescent="0.25">
      <c r="A6" s="56" t="s">
        <v>13</v>
      </c>
      <c r="B6" s="56" t="s">
        <v>20</v>
      </c>
      <c r="C6" s="56" t="s">
        <v>4</v>
      </c>
      <c r="D6" s="82" t="s">
        <v>6</v>
      </c>
      <c r="E6" s="83"/>
      <c r="F6" s="83"/>
      <c r="G6" s="83"/>
      <c r="H6" s="83"/>
      <c r="I6" s="83"/>
      <c r="J6" s="83"/>
      <c r="K6" s="83"/>
      <c r="L6" s="84"/>
      <c r="M6" s="33"/>
      <c r="N6" s="33"/>
      <c r="O6" s="33"/>
      <c r="P6" s="56" t="s">
        <v>10</v>
      </c>
    </row>
    <row r="7" spans="1:16" s="3" customFormat="1" x14ac:dyDescent="0.25">
      <c r="A7" s="57"/>
      <c r="B7" s="57"/>
      <c r="C7" s="57"/>
      <c r="D7" s="85"/>
      <c r="E7" s="86"/>
      <c r="F7" s="86"/>
      <c r="G7" s="86"/>
      <c r="H7" s="86"/>
      <c r="I7" s="86"/>
      <c r="J7" s="86"/>
      <c r="K7" s="86"/>
      <c r="L7" s="87"/>
      <c r="M7" s="34"/>
      <c r="N7" s="34"/>
      <c r="O7" s="34"/>
      <c r="P7" s="57"/>
    </row>
    <row r="8" spans="1:16" s="3" customFormat="1" x14ac:dyDescent="0.25">
      <c r="A8" s="57"/>
      <c r="B8" s="57"/>
      <c r="C8" s="57"/>
      <c r="D8" s="56" t="s">
        <v>1</v>
      </c>
      <c r="E8" s="56">
        <v>2024</v>
      </c>
      <c r="F8" s="56">
        <v>2025</v>
      </c>
      <c r="G8" s="56">
        <v>2026</v>
      </c>
      <c r="H8" s="56">
        <v>2027</v>
      </c>
      <c r="I8" s="88">
        <v>2028</v>
      </c>
      <c r="J8" s="56">
        <v>2029</v>
      </c>
      <c r="K8" s="56">
        <v>2020</v>
      </c>
      <c r="L8" s="31">
        <v>2021</v>
      </c>
      <c r="M8" s="31">
        <v>2022</v>
      </c>
      <c r="N8" s="31">
        <v>2023</v>
      </c>
      <c r="O8" s="31">
        <v>2024</v>
      </c>
      <c r="P8" s="57"/>
    </row>
    <row r="9" spans="1:16" s="3" customFormat="1" ht="3" hidden="1" customHeight="1" x14ac:dyDescent="0.25">
      <c r="A9" s="57"/>
      <c r="B9" s="57"/>
      <c r="C9" s="57"/>
      <c r="D9" s="56"/>
      <c r="E9" s="57"/>
      <c r="F9" s="57"/>
      <c r="G9" s="57"/>
      <c r="H9" s="57"/>
      <c r="I9" s="89"/>
      <c r="J9" s="57"/>
      <c r="K9" s="57"/>
      <c r="L9" s="32"/>
      <c r="M9" s="32"/>
      <c r="N9" s="32"/>
      <c r="O9" s="32"/>
      <c r="P9" s="57"/>
    </row>
    <row r="10" spans="1:16" s="3" customFormat="1" ht="11.25" customHeight="1" x14ac:dyDescent="0.2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0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</row>
    <row r="11" spans="1:16" s="3" customFormat="1" ht="15" customHeight="1" x14ac:dyDescent="0.25">
      <c r="A11" s="72" t="s">
        <v>15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4"/>
    </row>
    <row r="12" spans="1:16" s="3" customFormat="1" ht="15" customHeight="1" x14ac:dyDescent="0.25">
      <c r="A12" s="72" t="s">
        <v>38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1:16" s="10" customFormat="1" ht="15" customHeight="1" x14ac:dyDescent="0.2">
      <c r="A13" s="35" t="s">
        <v>39</v>
      </c>
      <c r="B13" s="38" t="s">
        <v>48</v>
      </c>
      <c r="C13" s="7" t="s">
        <v>9</v>
      </c>
      <c r="D13" s="8">
        <f>E13+F13+G13+H13+I13+J13+K13+L13+M13+N13+O13</f>
        <v>0</v>
      </c>
      <c r="E13" s="9"/>
      <c r="F13" s="9"/>
      <c r="G13" s="9"/>
      <c r="H13" s="9"/>
      <c r="I13" s="16"/>
      <c r="J13" s="9"/>
      <c r="K13" s="9"/>
      <c r="L13" s="9"/>
      <c r="M13" s="9"/>
      <c r="N13" s="9"/>
      <c r="O13" s="9"/>
      <c r="P13" s="35" t="s">
        <v>44</v>
      </c>
    </row>
    <row r="14" spans="1:16" s="10" customFormat="1" ht="15" customHeight="1" x14ac:dyDescent="0.2">
      <c r="A14" s="75"/>
      <c r="B14" s="44"/>
      <c r="C14" s="8" t="s">
        <v>2</v>
      </c>
      <c r="D14" s="8">
        <f t="shared" ref="D14:D27" si="0">E14+F14+G14+H14+I14+J14+K14+L14+M14+N14+O14</f>
        <v>0</v>
      </c>
      <c r="E14" s="8"/>
      <c r="F14" s="8"/>
      <c r="G14" s="8"/>
      <c r="H14" s="13"/>
      <c r="I14" s="17"/>
      <c r="J14" s="8"/>
      <c r="K14" s="8"/>
      <c r="L14" s="8"/>
      <c r="M14" s="8"/>
      <c r="N14" s="8"/>
      <c r="O14" s="8"/>
      <c r="P14" s="58"/>
    </row>
    <row r="15" spans="1:16" s="10" customFormat="1" ht="11.25" x14ac:dyDescent="0.2">
      <c r="A15" s="75"/>
      <c r="B15" s="44"/>
      <c r="C15" s="8" t="s">
        <v>5</v>
      </c>
      <c r="D15" s="8">
        <f t="shared" si="0"/>
        <v>1200</v>
      </c>
      <c r="E15" s="8"/>
      <c r="F15" s="8"/>
      <c r="G15" s="8">
        <v>0</v>
      </c>
      <c r="H15" s="8"/>
      <c r="I15" s="17">
        <v>1200</v>
      </c>
      <c r="J15" s="8"/>
      <c r="K15" s="8"/>
      <c r="L15" s="8"/>
      <c r="M15" s="8"/>
      <c r="N15" s="8"/>
      <c r="O15" s="8"/>
      <c r="P15" s="58"/>
    </row>
    <row r="16" spans="1:16" s="10" customFormat="1" ht="15" customHeight="1" x14ac:dyDescent="0.2">
      <c r="A16" s="75"/>
      <c r="B16" s="44"/>
      <c r="C16" s="8" t="s">
        <v>33</v>
      </c>
      <c r="D16" s="8">
        <f t="shared" si="0"/>
        <v>0</v>
      </c>
      <c r="E16" s="8"/>
      <c r="F16" s="8"/>
      <c r="G16" s="8"/>
      <c r="H16" s="8"/>
      <c r="I16" s="17"/>
      <c r="J16" s="8"/>
      <c r="K16" s="8"/>
      <c r="L16" s="8"/>
      <c r="M16" s="8"/>
      <c r="N16" s="8"/>
      <c r="O16" s="8"/>
      <c r="P16" s="58"/>
    </row>
    <row r="17" spans="1:16" s="10" customFormat="1" ht="15" customHeight="1" x14ac:dyDescent="0.2">
      <c r="A17" s="76"/>
      <c r="B17" s="45"/>
      <c r="C17" s="8" t="s">
        <v>3</v>
      </c>
      <c r="D17" s="8">
        <f t="shared" si="0"/>
        <v>1200</v>
      </c>
      <c r="E17" s="8">
        <f t="shared" ref="E17:O17" si="1">SUM(E13:E16)</f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1200</v>
      </c>
      <c r="J17" s="8">
        <f t="shared" si="1"/>
        <v>0</v>
      </c>
      <c r="K17" s="8"/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59"/>
    </row>
    <row r="18" spans="1:16" s="10" customFormat="1" ht="15" customHeight="1" x14ac:dyDescent="0.2">
      <c r="A18" s="35" t="s">
        <v>41</v>
      </c>
      <c r="B18" s="38" t="s">
        <v>48</v>
      </c>
      <c r="C18" s="7" t="s">
        <v>9</v>
      </c>
      <c r="D18" s="8">
        <f t="shared" si="0"/>
        <v>0</v>
      </c>
      <c r="E18" s="9"/>
      <c r="F18" s="9"/>
      <c r="G18" s="9"/>
      <c r="H18" s="9"/>
      <c r="I18" s="16"/>
      <c r="J18" s="9"/>
      <c r="K18" s="9"/>
      <c r="L18" s="9"/>
      <c r="M18" s="9"/>
      <c r="N18" s="9"/>
      <c r="O18" s="9"/>
      <c r="P18" s="35" t="s">
        <v>45</v>
      </c>
    </row>
    <row r="19" spans="1:16" s="10" customFormat="1" ht="15" customHeight="1" x14ac:dyDescent="0.2">
      <c r="A19" s="60"/>
      <c r="B19" s="54"/>
      <c r="C19" s="8" t="s">
        <v>2</v>
      </c>
      <c r="D19" s="8">
        <f t="shared" si="0"/>
        <v>0</v>
      </c>
      <c r="E19" s="8"/>
      <c r="F19" s="8"/>
      <c r="G19" s="8"/>
      <c r="H19" s="8"/>
      <c r="I19" s="17"/>
      <c r="J19" s="8"/>
      <c r="K19" s="8"/>
      <c r="L19" s="8"/>
      <c r="M19" s="8"/>
      <c r="N19" s="8"/>
      <c r="O19" s="8"/>
      <c r="P19" s="60"/>
    </row>
    <row r="20" spans="1:16" s="10" customFormat="1" ht="11.25" x14ac:dyDescent="0.2">
      <c r="A20" s="60"/>
      <c r="B20" s="54"/>
      <c r="C20" s="8" t="s">
        <v>5</v>
      </c>
      <c r="D20" s="8">
        <f t="shared" si="0"/>
        <v>550</v>
      </c>
      <c r="E20" s="8"/>
      <c r="F20" s="8"/>
      <c r="G20" s="8">
        <v>0</v>
      </c>
      <c r="H20" s="8"/>
      <c r="I20" s="17"/>
      <c r="J20" s="8">
        <v>550</v>
      </c>
      <c r="K20" s="8"/>
      <c r="L20" s="8"/>
      <c r="M20" s="8"/>
      <c r="N20" s="8"/>
      <c r="O20" s="8"/>
      <c r="P20" s="60"/>
    </row>
    <row r="21" spans="1:16" s="10" customFormat="1" ht="11.25" x14ac:dyDescent="0.2">
      <c r="A21" s="60"/>
      <c r="B21" s="54"/>
      <c r="C21" s="8" t="s">
        <v>33</v>
      </c>
      <c r="D21" s="8">
        <f t="shared" si="0"/>
        <v>0</v>
      </c>
      <c r="E21" s="8"/>
      <c r="F21" s="8"/>
      <c r="G21" s="8"/>
      <c r="H21" s="8"/>
      <c r="I21" s="17"/>
      <c r="J21" s="8"/>
      <c r="K21" s="8"/>
      <c r="L21" s="8"/>
      <c r="M21" s="8"/>
      <c r="N21" s="8"/>
      <c r="O21" s="8"/>
      <c r="P21" s="60"/>
    </row>
    <row r="22" spans="1:16" s="10" customFormat="1" ht="15" customHeight="1" x14ac:dyDescent="0.2">
      <c r="A22" s="61"/>
      <c r="B22" s="54"/>
      <c r="C22" s="22" t="s">
        <v>29</v>
      </c>
      <c r="D22" s="8">
        <f t="shared" si="0"/>
        <v>550</v>
      </c>
      <c r="E22" s="8"/>
      <c r="F22" s="8">
        <f t="shared" ref="F22:O22" si="2">F18+F19+F20</f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550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61"/>
    </row>
    <row r="23" spans="1:16" s="10" customFormat="1" ht="15" customHeight="1" x14ac:dyDescent="0.2">
      <c r="A23" s="36" t="s">
        <v>40</v>
      </c>
      <c r="B23" s="64" t="s">
        <v>48</v>
      </c>
      <c r="C23" s="7" t="s">
        <v>9</v>
      </c>
      <c r="D23" s="8">
        <f t="shared" si="0"/>
        <v>0</v>
      </c>
      <c r="E23" s="8"/>
      <c r="F23" s="8"/>
      <c r="G23" s="8"/>
      <c r="H23" s="8"/>
      <c r="I23" s="17"/>
      <c r="J23" s="8"/>
      <c r="K23" s="8"/>
      <c r="L23" s="8"/>
      <c r="M23" s="8"/>
      <c r="N23" s="8"/>
      <c r="O23" s="8"/>
      <c r="P23" s="67" t="s">
        <v>30</v>
      </c>
    </row>
    <row r="24" spans="1:16" s="10" customFormat="1" ht="15" customHeight="1" x14ac:dyDescent="0.2">
      <c r="A24" s="62"/>
      <c r="B24" s="65"/>
      <c r="C24" s="8" t="s">
        <v>2</v>
      </c>
      <c r="D24" s="8">
        <f t="shared" si="0"/>
        <v>493</v>
      </c>
      <c r="E24" s="8">
        <v>493</v>
      </c>
      <c r="F24" s="8"/>
      <c r="G24" s="8"/>
      <c r="H24" s="8"/>
      <c r="I24" s="17"/>
      <c r="J24" s="8"/>
      <c r="K24" s="8"/>
      <c r="L24" s="8"/>
      <c r="M24" s="8"/>
      <c r="N24" s="8"/>
      <c r="O24" s="8"/>
      <c r="P24" s="54"/>
    </row>
    <row r="25" spans="1:16" s="10" customFormat="1" ht="15" customHeight="1" x14ac:dyDescent="0.2">
      <c r="A25" s="62"/>
      <c r="B25" s="65"/>
      <c r="C25" s="8" t="s">
        <v>5</v>
      </c>
      <c r="D25" s="8">
        <f t="shared" si="0"/>
        <v>1270</v>
      </c>
      <c r="E25" s="8"/>
      <c r="F25" s="8"/>
      <c r="G25" s="8">
        <v>70</v>
      </c>
      <c r="H25" s="8">
        <v>1200</v>
      </c>
      <c r="I25" s="17"/>
      <c r="J25" s="8"/>
      <c r="K25" s="8"/>
      <c r="L25" s="8"/>
      <c r="M25" s="8"/>
      <c r="N25" s="8">
        <v>0</v>
      </c>
      <c r="O25" s="8"/>
      <c r="P25" s="54"/>
    </row>
    <row r="26" spans="1:16" s="10" customFormat="1" ht="15" customHeight="1" x14ac:dyDescent="0.2">
      <c r="A26" s="62"/>
      <c r="B26" s="65"/>
      <c r="C26" s="8" t="s">
        <v>33</v>
      </c>
      <c r="D26" s="8">
        <f t="shared" si="0"/>
        <v>0</v>
      </c>
      <c r="E26" s="8"/>
      <c r="F26" s="8"/>
      <c r="G26" s="8"/>
      <c r="H26" s="8"/>
      <c r="I26" s="17"/>
      <c r="J26" s="8"/>
      <c r="K26" s="8"/>
      <c r="L26" s="8"/>
      <c r="M26" s="8"/>
      <c r="N26" s="8"/>
      <c r="O26" s="8"/>
      <c r="P26" s="54"/>
    </row>
    <row r="27" spans="1:16" s="10" customFormat="1" ht="15" customHeight="1" x14ac:dyDescent="0.2">
      <c r="A27" s="63"/>
      <c r="B27" s="66"/>
      <c r="C27" s="8" t="s">
        <v>3</v>
      </c>
      <c r="D27" s="8">
        <f t="shared" si="0"/>
        <v>1763</v>
      </c>
      <c r="E27" s="23">
        <f t="shared" ref="E27:O27" si="3">E23+E24+E25+E26</f>
        <v>493</v>
      </c>
      <c r="F27" s="23">
        <f t="shared" si="3"/>
        <v>0</v>
      </c>
      <c r="G27" s="23">
        <f t="shared" si="3"/>
        <v>70</v>
      </c>
      <c r="H27" s="23">
        <f t="shared" si="3"/>
        <v>1200</v>
      </c>
      <c r="I27" s="23">
        <f t="shared" si="3"/>
        <v>0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23">
        <f t="shared" si="3"/>
        <v>0</v>
      </c>
      <c r="P27" s="55"/>
    </row>
    <row r="28" spans="1:16" s="10" customFormat="1" ht="15" customHeight="1" x14ac:dyDescent="0.25">
      <c r="A28" s="68" t="s">
        <v>15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10" customFormat="1" ht="27.75" customHeight="1" x14ac:dyDescent="0.2">
      <c r="A29" s="52" t="s">
        <v>11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71"/>
    </row>
    <row r="30" spans="1:16" s="10" customFormat="1" ht="40.5" hidden="1" customHeight="1" x14ac:dyDescent="0.2">
      <c r="A30" s="35" t="s">
        <v>27</v>
      </c>
      <c r="B30" s="38" t="s">
        <v>21</v>
      </c>
      <c r="C30" s="7" t="s">
        <v>9</v>
      </c>
      <c r="D30" s="8">
        <f>SUM(E30+F30+G30+H30+I30+J30+K30+L30+M30+N30+O30)</f>
        <v>0</v>
      </c>
      <c r="E30" s="11"/>
      <c r="F30" s="11"/>
      <c r="G30" s="11"/>
      <c r="H30" s="11"/>
      <c r="I30" s="18"/>
      <c r="J30" s="11"/>
      <c r="K30" s="11"/>
      <c r="L30" s="11"/>
      <c r="M30" s="11"/>
      <c r="N30" s="11"/>
      <c r="O30" s="11"/>
      <c r="P30" s="35" t="s">
        <v>28</v>
      </c>
    </row>
    <row r="31" spans="1:16" s="10" customFormat="1" ht="46.5" hidden="1" customHeight="1" x14ac:dyDescent="0.2">
      <c r="A31" s="58"/>
      <c r="B31" s="44"/>
      <c r="C31" s="8" t="s">
        <v>2</v>
      </c>
      <c r="D31" s="8">
        <f t="shared" ref="D31:D49" si="4">SUM(E31+F31+G31+H31+I31+J31+K31+L31+M31+N31+O31)</f>
        <v>0</v>
      </c>
      <c r="E31" s="8"/>
      <c r="F31" s="8"/>
      <c r="G31" s="8"/>
      <c r="H31" s="8"/>
      <c r="I31" s="17"/>
      <c r="J31" s="8"/>
      <c r="K31" s="8"/>
      <c r="L31" s="8"/>
      <c r="M31" s="8"/>
      <c r="N31" s="8"/>
      <c r="O31" s="8"/>
      <c r="P31" s="58"/>
    </row>
    <row r="32" spans="1:16" s="10" customFormat="1" ht="49.5" hidden="1" customHeight="1" x14ac:dyDescent="0.2">
      <c r="A32" s="58"/>
      <c r="B32" s="44"/>
      <c r="C32" s="8" t="s">
        <v>18</v>
      </c>
      <c r="D32" s="8">
        <f t="shared" si="4"/>
        <v>5888.5</v>
      </c>
      <c r="E32" s="8">
        <v>329</v>
      </c>
      <c r="F32" s="8">
        <v>16</v>
      </c>
      <c r="G32" s="8"/>
      <c r="H32" s="8">
        <v>3092.2</v>
      </c>
      <c r="I32" s="17">
        <f>2451.3</f>
        <v>2451.3000000000002</v>
      </c>
      <c r="J32" s="8"/>
      <c r="K32" s="8"/>
      <c r="L32" s="8"/>
      <c r="M32" s="8"/>
      <c r="N32" s="8"/>
      <c r="O32" s="8"/>
      <c r="P32" s="58"/>
    </row>
    <row r="33" spans="1:16" s="10" customFormat="1" ht="12.75" hidden="1" customHeight="1" x14ac:dyDescent="0.2">
      <c r="A33" s="58"/>
      <c r="B33" s="44"/>
      <c r="C33" s="8" t="s">
        <v>5</v>
      </c>
      <c r="D33" s="8">
        <f t="shared" si="4"/>
        <v>0</v>
      </c>
      <c r="E33" s="8"/>
      <c r="F33" s="8"/>
      <c r="G33" s="8"/>
      <c r="H33" s="8"/>
      <c r="I33" s="17"/>
      <c r="J33" s="8"/>
      <c r="K33" s="8"/>
      <c r="L33" s="8"/>
      <c r="M33" s="8"/>
      <c r="N33" s="8"/>
      <c r="O33" s="8"/>
      <c r="P33" s="58"/>
    </row>
    <row r="34" spans="1:16" s="10" customFormat="1" ht="37.5" hidden="1" customHeight="1" x14ac:dyDescent="0.2">
      <c r="A34" s="59"/>
      <c r="B34" s="45"/>
      <c r="C34" s="8" t="s">
        <v>3</v>
      </c>
      <c r="D34" s="8">
        <f t="shared" si="4"/>
        <v>5888.5</v>
      </c>
      <c r="E34" s="8">
        <f t="shared" ref="E34:I34" si="5">SUM(E30:E33)</f>
        <v>329</v>
      </c>
      <c r="F34" s="8">
        <f t="shared" si="5"/>
        <v>16</v>
      </c>
      <c r="G34" s="8">
        <f t="shared" si="5"/>
        <v>0</v>
      </c>
      <c r="H34" s="8">
        <f t="shared" si="5"/>
        <v>3092.2</v>
      </c>
      <c r="I34" s="8">
        <f t="shared" si="5"/>
        <v>2451.3000000000002</v>
      </c>
      <c r="J34" s="8"/>
      <c r="K34" s="8"/>
      <c r="L34" s="8"/>
      <c r="M34" s="8"/>
      <c r="N34" s="8"/>
      <c r="O34" s="8"/>
      <c r="P34" s="59"/>
    </row>
    <row r="35" spans="1:16" s="10" customFormat="1" ht="30" hidden="1" customHeight="1" x14ac:dyDescent="0.2">
      <c r="A35" s="35" t="s">
        <v>25</v>
      </c>
      <c r="B35" s="38" t="s">
        <v>23</v>
      </c>
      <c r="C35" s="7" t="s">
        <v>9</v>
      </c>
      <c r="D35" s="8">
        <f t="shared" si="4"/>
        <v>0</v>
      </c>
      <c r="E35" s="8"/>
      <c r="F35" s="8"/>
      <c r="G35" s="8"/>
      <c r="H35" s="8"/>
      <c r="I35" s="17"/>
      <c r="J35" s="8"/>
      <c r="K35" s="8"/>
      <c r="L35" s="8"/>
      <c r="M35" s="8"/>
      <c r="N35" s="8"/>
      <c r="O35" s="8"/>
      <c r="P35" s="35" t="s">
        <v>8</v>
      </c>
    </row>
    <row r="36" spans="1:16" s="10" customFormat="1" ht="10.5" hidden="1" customHeight="1" x14ac:dyDescent="0.2">
      <c r="A36" s="58"/>
      <c r="B36" s="44"/>
      <c r="C36" s="8" t="s">
        <v>2</v>
      </c>
      <c r="D36" s="8">
        <f t="shared" si="4"/>
        <v>0</v>
      </c>
      <c r="E36" s="8"/>
      <c r="F36" s="8"/>
      <c r="G36" s="8"/>
      <c r="H36" s="8"/>
      <c r="I36" s="17"/>
      <c r="J36" s="8"/>
      <c r="K36" s="8"/>
      <c r="L36" s="8"/>
      <c r="M36" s="8"/>
      <c r="N36" s="8"/>
      <c r="O36" s="8"/>
      <c r="P36" s="60"/>
    </row>
    <row r="37" spans="1:16" s="10" customFormat="1" ht="44.25" hidden="1" customHeight="1" x14ac:dyDescent="0.2">
      <c r="A37" s="58"/>
      <c r="B37" s="44"/>
      <c r="C37" s="8" t="s">
        <v>18</v>
      </c>
      <c r="D37" s="8">
        <f t="shared" si="4"/>
        <v>859</v>
      </c>
      <c r="E37" s="8"/>
      <c r="F37" s="8">
        <v>859</v>
      </c>
      <c r="G37" s="8"/>
      <c r="H37" s="8"/>
      <c r="I37" s="17"/>
      <c r="J37" s="8"/>
      <c r="K37" s="8"/>
      <c r="L37" s="8"/>
      <c r="M37" s="8"/>
      <c r="N37" s="8"/>
      <c r="O37" s="8"/>
      <c r="P37" s="60"/>
    </row>
    <row r="38" spans="1:16" s="10" customFormat="1" ht="35.25" hidden="1" customHeight="1" x14ac:dyDescent="0.2">
      <c r="A38" s="58"/>
      <c r="B38" s="44"/>
      <c r="C38" s="8" t="s">
        <v>33</v>
      </c>
      <c r="D38" s="8">
        <f t="shared" si="4"/>
        <v>0</v>
      </c>
      <c r="E38" s="8"/>
      <c r="F38" s="8"/>
      <c r="G38" s="8"/>
      <c r="H38" s="8"/>
      <c r="I38" s="17"/>
      <c r="J38" s="8"/>
      <c r="K38" s="8"/>
      <c r="L38" s="8"/>
      <c r="M38" s="8"/>
      <c r="N38" s="8"/>
      <c r="O38" s="8"/>
      <c r="P38" s="60"/>
    </row>
    <row r="39" spans="1:16" s="10" customFormat="1" ht="19.5" hidden="1" customHeight="1" x14ac:dyDescent="0.2">
      <c r="A39" s="59"/>
      <c r="B39" s="45"/>
      <c r="C39" s="8" t="s">
        <v>3</v>
      </c>
      <c r="D39" s="8">
        <f t="shared" si="4"/>
        <v>859</v>
      </c>
      <c r="E39" s="8">
        <f t="shared" ref="E39:I39" si="6">SUM(E35:E38)</f>
        <v>0</v>
      </c>
      <c r="F39" s="8">
        <f t="shared" si="6"/>
        <v>859</v>
      </c>
      <c r="G39" s="8">
        <f t="shared" si="6"/>
        <v>0</v>
      </c>
      <c r="H39" s="8">
        <f t="shared" si="6"/>
        <v>0</v>
      </c>
      <c r="I39" s="8">
        <f t="shared" si="6"/>
        <v>0</v>
      </c>
      <c r="J39" s="8"/>
      <c r="K39" s="8"/>
      <c r="L39" s="8"/>
      <c r="M39" s="8"/>
      <c r="N39" s="8"/>
      <c r="O39" s="8"/>
      <c r="P39" s="61"/>
    </row>
    <row r="40" spans="1:16" s="10" customFormat="1" ht="25.5" hidden="1" customHeight="1" x14ac:dyDescent="0.2">
      <c r="A40" s="35" t="s">
        <v>24</v>
      </c>
      <c r="B40" s="46" t="s">
        <v>22</v>
      </c>
      <c r="C40" s="7" t="s">
        <v>9</v>
      </c>
      <c r="D40" s="8">
        <f t="shared" si="4"/>
        <v>0</v>
      </c>
      <c r="E40" s="8"/>
      <c r="F40" s="8"/>
      <c r="G40" s="8"/>
      <c r="H40" s="8"/>
      <c r="I40" s="17"/>
      <c r="J40" s="8"/>
      <c r="K40" s="8"/>
      <c r="L40" s="8"/>
      <c r="M40" s="8"/>
      <c r="N40" s="8"/>
      <c r="O40" s="8"/>
      <c r="P40" s="35"/>
    </row>
    <row r="41" spans="1:16" s="10" customFormat="1" ht="29.25" hidden="1" customHeight="1" x14ac:dyDescent="0.2">
      <c r="A41" s="44"/>
      <c r="B41" s="47"/>
      <c r="C41" s="8" t="s">
        <v>2</v>
      </c>
      <c r="D41" s="8">
        <f t="shared" si="4"/>
        <v>6</v>
      </c>
      <c r="E41" s="8">
        <v>6</v>
      </c>
      <c r="F41" s="8"/>
      <c r="G41" s="8"/>
      <c r="H41" s="8"/>
      <c r="I41" s="17"/>
      <c r="J41" s="8"/>
      <c r="K41" s="8"/>
      <c r="L41" s="8"/>
      <c r="M41" s="8"/>
      <c r="N41" s="8"/>
      <c r="O41" s="8"/>
      <c r="P41" s="44"/>
    </row>
    <row r="42" spans="1:16" s="10" customFormat="1" ht="25.5" hidden="1" customHeight="1" x14ac:dyDescent="0.2">
      <c r="A42" s="44"/>
      <c r="B42" s="47"/>
      <c r="C42" s="8" t="s">
        <v>18</v>
      </c>
      <c r="D42" s="8">
        <f t="shared" si="4"/>
        <v>5</v>
      </c>
      <c r="E42" s="8">
        <v>5</v>
      </c>
      <c r="F42" s="8"/>
      <c r="G42" s="8"/>
      <c r="H42" s="8"/>
      <c r="I42" s="17"/>
      <c r="J42" s="8"/>
      <c r="K42" s="8"/>
      <c r="L42" s="8"/>
      <c r="M42" s="8"/>
      <c r="N42" s="8"/>
      <c r="O42" s="8"/>
      <c r="P42" s="44"/>
    </row>
    <row r="43" spans="1:16" s="10" customFormat="1" ht="19.5" hidden="1" customHeight="1" x14ac:dyDescent="0.2">
      <c r="A43" s="44"/>
      <c r="B43" s="47"/>
      <c r="C43" s="8" t="s">
        <v>34</v>
      </c>
      <c r="D43" s="8">
        <f t="shared" si="4"/>
        <v>0</v>
      </c>
      <c r="E43" s="8"/>
      <c r="F43" s="8"/>
      <c r="G43" s="8"/>
      <c r="H43" s="8"/>
      <c r="I43" s="17"/>
      <c r="J43" s="8"/>
      <c r="K43" s="8"/>
      <c r="L43" s="8"/>
      <c r="M43" s="8"/>
      <c r="N43" s="8"/>
      <c r="O43" s="8"/>
      <c r="P43" s="44"/>
    </row>
    <row r="44" spans="1:16" s="10" customFormat="1" ht="50.25" hidden="1" customHeight="1" x14ac:dyDescent="0.2">
      <c r="A44" s="45"/>
      <c r="B44" s="48"/>
      <c r="C44" s="8" t="s">
        <v>3</v>
      </c>
      <c r="D44" s="8">
        <f t="shared" si="4"/>
        <v>11</v>
      </c>
      <c r="E44" s="8">
        <f t="shared" ref="E44:I44" si="7">SUM(E40:E43)</f>
        <v>11</v>
      </c>
      <c r="F44" s="8">
        <f t="shared" si="7"/>
        <v>0</v>
      </c>
      <c r="G44" s="8">
        <f t="shared" si="7"/>
        <v>0</v>
      </c>
      <c r="H44" s="8">
        <f t="shared" si="7"/>
        <v>0</v>
      </c>
      <c r="I44" s="8">
        <f t="shared" si="7"/>
        <v>0</v>
      </c>
      <c r="J44" s="8"/>
      <c r="K44" s="8"/>
      <c r="L44" s="8"/>
      <c r="M44" s="8"/>
      <c r="N44" s="8"/>
      <c r="O44" s="8"/>
      <c r="P44" s="45"/>
    </row>
    <row r="45" spans="1:16" s="10" customFormat="1" ht="17.25" customHeight="1" x14ac:dyDescent="0.2">
      <c r="A45" s="35" t="s">
        <v>42</v>
      </c>
      <c r="B45" s="46" t="s">
        <v>49</v>
      </c>
      <c r="C45" s="7" t="s">
        <v>9</v>
      </c>
      <c r="D45" s="8">
        <f t="shared" si="4"/>
        <v>0</v>
      </c>
      <c r="E45" s="8"/>
      <c r="F45" s="8"/>
      <c r="G45" s="8"/>
      <c r="H45" s="8"/>
      <c r="I45" s="17"/>
      <c r="J45" s="8"/>
      <c r="K45" s="8"/>
      <c r="L45" s="8"/>
      <c r="M45" s="8"/>
      <c r="N45" s="8"/>
      <c r="O45" s="8"/>
      <c r="P45" s="35" t="s">
        <v>47</v>
      </c>
    </row>
    <row r="46" spans="1:16" s="10" customFormat="1" ht="15" customHeight="1" x14ac:dyDescent="0.2">
      <c r="A46" s="44"/>
      <c r="B46" s="47"/>
      <c r="C46" s="8" t="s">
        <v>2</v>
      </c>
      <c r="D46" s="8">
        <f t="shared" si="4"/>
        <v>500</v>
      </c>
      <c r="E46" s="8">
        <v>500</v>
      </c>
      <c r="F46" s="8"/>
      <c r="G46" s="8"/>
      <c r="H46" s="8"/>
      <c r="I46" s="17"/>
      <c r="J46" s="8"/>
      <c r="K46" s="8"/>
      <c r="L46" s="8"/>
      <c r="M46" s="8"/>
      <c r="N46" s="8"/>
      <c r="O46" s="8"/>
      <c r="P46" s="44"/>
    </row>
    <row r="47" spans="1:16" s="10" customFormat="1" ht="11.25" customHeight="1" x14ac:dyDescent="0.2">
      <c r="A47" s="44"/>
      <c r="B47" s="47"/>
      <c r="C47" s="8" t="s">
        <v>5</v>
      </c>
      <c r="D47" s="8">
        <f t="shared" si="4"/>
        <v>3160</v>
      </c>
      <c r="E47" s="8">
        <v>1180</v>
      </c>
      <c r="F47" s="8">
        <v>1180</v>
      </c>
      <c r="G47" s="8"/>
      <c r="H47" s="8">
        <v>0</v>
      </c>
      <c r="I47" s="17">
        <v>0</v>
      </c>
      <c r="J47" s="8">
        <v>800</v>
      </c>
      <c r="K47" s="8"/>
      <c r="L47" s="8"/>
      <c r="M47" s="8"/>
      <c r="N47" s="8"/>
      <c r="O47" s="8"/>
      <c r="P47" s="44"/>
    </row>
    <row r="48" spans="1:16" s="10" customFormat="1" ht="11.25" customHeight="1" x14ac:dyDescent="0.2">
      <c r="A48" s="44"/>
      <c r="B48" s="47"/>
      <c r="C48" s="8" t="s">
        <v>35</v>
      </c>
      <c r="D48" s="8">
        <f t="shared" si="4"/>
        <v>0</v>
      </c>
      <c r="E48" s="8"/>
      <c r="F48" s="8"/>
      <c r="G48" s="8"/>
      <c r="H48" s="8"/>
      <c r="I48" s="17"/>
      <c r="J48" s="8"/>
      <c r="K48" s="8"/>
      <c r="L48" s="8"/>
      <c r="M48" s="8"/>
      <c r="N48" s="8"/>
      <c r="O48" s="8"/>
      <c r="P48" s="44"/>
    </row>
    <row r="49" spans="1:16" s="10" customFormat="1" ht="14.25" customHeight="1" x14ac:dyDescent="0.2">
      <c r="A49" s="45"/>
      <c r="B49" s="48"/>
      <c r="C49" s="8" t="s">
        <v>3</v>
      </c>
      <c r="D49" s="8">
        <f t="shared" si="4"/>
        <v>3660</v>
      </c>
      <c r="E49" s="8">
        <f t="shared" ref="E49:O49" si="8">SUM(E45:E48)</f>
        <v>1680</v>
      </c>
      <c r="F49" s="8">
        <f t="shared" si="8"/>
        <v>1180</v>
      </c>
      <c r="G49" s="8">
        <f t="shared" si="8"/>
        <v>0</v>
      </c>
      <c r="H49" s="8">
        <f t="shared" si="8"/>
        <v>0</v>
      </c>
      <c r="I49" s="8">
        <f t="shared" si="8"/>
        <v>0</v>
      </c>
      <c r="J49" s="8">
        <f t="shared" si="8"/>
        <v>800</v>
      </c>
      <c r="K49" s="8">
        <f t="shared" si="8"/>
        <v>0</v>
      </c>
      <c r="L49" s="8">
        <f t="shared" si="8"/>
        <v>0</v>
      </c>
      <c r="M49" s="8">
        <f t="shared" si="8"/>
        <v>0</v>
      </c>
      <c r="N49" s="8">
        <f t="shared" si="8"/>
        <v>0</v>
      </c>
      <c r="O49" s="8">
        <f t="shared" si="8"/>
        <v>0</v>
      </c>
      <c r="P49" s="45"/>
    </row>
    <row r="50" spans="1:16" s="10" customFormat="1" ht="14.25" customHeight="1" x14ac:dyDescent="0.25">
      <c r="A50" s="49" t="s">
        <v>16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/>
    </row>
    <row r="51" spans="1:16" s="10" customFormat="1" ht="16.5" customHeight="1" x14ac:dyDescent="0.25">
      <c r="A51" s="52" t="s">
        <v>14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1"/>
    </row>
    <row r="52" spans="1:16" s="10" customFormat="1" ht="44.25" hidden="1" customHeight="1" x14ac:dyDescent="0.2">
      <c r="A52" s="35" t="s">
        <v>26</v>
      </c>
      <c r="B52" s="38" t="s">
        <v>21</v>
      </c>
      <c r="C52" s="7" t="s">
        <v>9</v>
      </c>
      <c r="D52" s="8">
        <f>SUM(E52+F52+G52+H52+I52+J52+K52+L52+M52+N52+O52)</f>
        <v>0</v>
      </c>
      <c r="E52" s="8"/>
      <c r="F52" s="8"/>
      <c r="G52" s="8"/>
      <c r="H52" s="8"/>
      <c r="I52" s="17"/>
      <c r="J52" s="8"/>
      <c r="K52" s="8"/>
      <c r="L52" s="8"/>
      <c r="M52" s="8"/>
      <c r="N52" s="8"/>
      <c r="O52" s="8"/>
      <c r="P52" s="35" t="s">
        <v>7</v>
      </c>
    </row>
    <row r="53" spans="1:16" s="10" customFormat="1" ht="36.75" hidden="1" customHeight="1" x14ac:dyDescent="0.2">
      <c r="A53" s="44"/>
      <c r="B53" s="44"/>
      <c r="C53" s="8" t="s">
        <v>2</v>
      </c>
      <c r="D53" s="8"/>
      <c r="E53" s="8"/>
      <c r="F53" s="8"/>
      <c r="G53" s="8"/>
      <c r="H53" s="13"/>
      <c r="I53" s="17"/>
      <c r="J53" s="8"/>
      <c r="K53" s="8"/>
      <c r="L53" s="8"/>
      <c r="M53" s="8"/>
      <c r="N53" s="8"/>
      <c r="O53" s="8"/>
      <c r="P53" s="54"/>
    </row>
    <row r="54" spans="1:16" s="10" customFormat="1" ht="29.25" hidden="1" customHeight="1" x14ac:dyDescent="0.2">
      <c r="A54" s="44"/>
      <c r="B54" s="44"/>
      <c r="C54" s="8" t="s">
        <v>18</v>
      </c>
      <c r="D54" s="8"/>
      <c r="E54" s="8"/>
      <c r="F54" s="8"/>
      <c r="G54" s="8"/>
      <c r="H54" s="8"/>
      <c r="I54" s="17"/>
      <c r="J54" s="8"/>
      <c r="K54" s="8"/>
      <c r="L54" s="8"/>
      <c r="M54" s="8"/>
      <c r="N54" s="8"/>
      <c r="O54" s="8"/>
      <c r="P54" s="54"/>
    </row>
    <row r="55" spans="1:16" s="10" customFormat="1" ht="33.75" hidden="1" customHeight="1" x14ac:dyDescent="0.2">
      <c r="A55" s="44"/>
      <c r="B55" s="44"/>
      <c r="C55" s="8" t="s">
        <v>34</v>
      </c>
      <c r="D55" s="8"/>
      <c r="E55" s="8"/>
      <c r="F55" s="8"/>
      <c r="G55" s="8"/>
      <c r="H55" s="8"/>
      <c r="I55" s="17"/>
      <c r="J55" s="8"/>
      <c r="K55" s="8"/>
      <c r="L55" s="8"/>
      <c r="M55" s="8"/>
      <c r="N55" s="8"/>
      <c r="O55" s="8"/>
      <c r="P55" s="54"/>
    </row>
    <row r="56" spans="1:16" s="10" customFormat="1" ht="48" hidden="1" customHeight="1" x14ac:dyDescent="0.2">
      <c r="A56" s="45"/>
      <c r="B56" s="45"/>
      <c r="C56" s="8" t="s">
        <v>3</v>
      </c>
      <c r="D56" s="8"/>
      <c r="E56" s="8">
        <f t="shared" ref="E56:O56" si="9">SUM(E52:E55)</f>
        <v>0</v>
      </c>
      <c r="F56" s="8"/>
      <c r="G56" s="8"/>
      <c r="H56" s="8"/>
      <c r="I56" s="8"/>
      <c r="J56" s="8">
        <f t="shared" si="9"/>
        <v>0</v>
      </c>
      <c r="K56" s="8">
        <f t="shared" si="9"/>
        <v>0</v>
      </c>
      <c r="L56" s="8">
        <f t="shared" si="9"/>
        <v>0</v>
      </c>
      <c r="M56" s="8">
        <f t="shared" si="9"/>
        <v>0</v>
      </c>
      <c r="N56" s="8">
        <f t="shared" si="9"/>
        <v>0</v>
      </c>
      <c r="O56" s="8">
        <f t="shared" si="9"/>
        <v>0</v>
      </c>
      <c r="P56" s="55"/>
    </row>
    <row r="57" spans="1:16" s="10" customFormat="1" ht="17.25" customHeight="1" x14ac:dyDescent="0.2">
      <c r="A57" s="35" t="s">
        <v>46</v>
      </c>
      <c r="B57" s="38" t="s">
        <v>48</v>
      </c>
      <c r="C57" s="7" t="s">
        <v>9</v>
      </c>
      <c r="D57" s="8">
        <f t="shared" ref="D57:D58" si="10">SUM(E57+F57+G57+H57+I57+J57+K57+L57+M57+N57+O57)</f>
        <v>0</v>
      </c>
      <c r="E57" s="8"/>
      <c r="F57" s="8"/>
      <c r="G57" s="8"/>
      <c r="H57" s="8"/>
      <c r="I57" s="17"/>
      <c r="J57" s="8"/>
      <c r="K57" s="8"/>
      <c r="L57" s="8"/>
      <c r="M57" s="8"/>
      <c r="N57" s="8"/>
      <c r="O57" s="8"/>
      <c r="P57" s="35" t="s">
        <v>12</v>
      </c>
    </row>
    <row r="58" spans="1:16" s="10" customFormat="1" ht="15" customHeight="1" x14ac:dyDescent="0.2">
      <c r="A58" s="36"/>
      <c r="B58" s="39"/>
      <c r="C58" s="8" t="s">
        <v>2</v>
      </c>
      <c r="D58" s="8">
        <f t="shared" si="10"/>
        <v>0</v>
      </c>
      <c r="E58" s="8"/>
      <c r="F58" s="8"/>
      <c r="G58" s="8"/>
      <c r="H58" s="8"/>
      <c r="I58" s="17"/>
      <c r="J58" s="8"/>
      <c r="K58" s="8"/>
      <c r="L58" s="8"/>
      <c r="M58" s="8"/>
      <c r="N58" s="8"/>
      <c r="O58" s="8"/>
      <c r="P58" s="36"/>
    </row>
    <row r="59" spans="1:16" s="10" customFormat="1" ht="16.5" customHeight="1" x14ac:dyDescent="0.2">
      <c r="A59" s="36"/>
      <c r="B59" s="39"/>
      <c r="C59" s="8" t="s">
        <v>5</v>
      </c>
      <c r="D59" s="8">
        <f>E59+F59+G59+H59+I59+J59</f>
        <v>17034.239999999998</v>
      </c>
      <c r="E59" s="8"/>
      <c r="F59" s="8"/>
      <c r="G59" s="8"/>
      <c r="H59" s="8"/>
      <c r="I59" s="17">
        <v>7998.84</v>
      </c>
      <c r="J59" s="8">
        <v>9035.4</v>
      </c>
      <c r="K59" s="8"/>
      <c r="L59" s="8"/>
      <c r="M59" s="8"/>
      <c r="N59" s="8"/>
      <c r="O59" s="8"/>
      <c r="P59" s="36"/>
    </row>
    <row r="60" spans="1:16" s="10" customFormat="1" ht="15" customHeight="1" x14ac:dyDescent="0.2">
      <c r="A60" s="36"/>
      <c r="B60" s="39"/>
      <c r="C60" s="8" t="s">
        <v>36</v>
      </c>
      <c r="D60" s="8">
        <f t="shared" ref="D60:D66" si="11">E60+F60+G60+H60+I60+J60</f>
        <v>0</v>
      </c>
      <c r="E60" s="8"/>
      <c r="F60" s="8"/>
      <c r="G60" s="8"/>
      <c r="H60" s="8"/>
      <c r="I60" s="17"/>
      <c r="J60" s="8"/>
      <c r="K60" s="8"/>
      <c r="L60" s="8"/>
      <c r="M60" s="8"/>
      <c r="N60" s="8"/>
      <c r="O60" s="8"/>
      <c r="P60" s="36"/>
    </row>
    <row r="61" spans="1:16" s="10" customFormat="1" ht="17.25" customHeight="1" x14ac:dyDescent="0.2">
      <c r="A61" s="37"/>
      <c r="B61" s="40"/>
      <c r="C61" s="8" t="s">
        <v>3</v>
      </c>
      <c r="D61" s="8">
        <f t="shared" si="11"/>
        <v>17034.239999999998</v>
      </c>
      <c r="E61" s="8">
        <f t="shared" ref="E61:O61" si="12">SUM(E57:E60)</f>
        <v>0</v>
      </c>
      <c r="F61" s="8">
        <f t="shared" si="12"/>
        <v>0</v>
      </c>
      <c r="G61" s="8">
        <f t="shared" si="12"/>
        <v>0</v>
      </c>
      <c r="H61" s="8">
        <f t="shared" si="12"/>
        <v>0</v>
      </c>
      <c r="I61" s="8">
        <f t="shared" si="12"/>
        <v>7998.84</v>
      </c>
      <c r="J61" s="8">
        <f t="shared" si="12"/>
        <v>9035.4</v>
      </c>
      <c r="K61" s="8">
        <f t="shared" si="12"/>
        <v>0</v>
      </c>
      <c r="L61" s="8">
        <f t="shared" si="12"/>
        <v>0</v>
      </c>
      <c r="M61" s="8">
        <f>SUM(M57:M60)</f>
        <v>0</v>
      </c>
      <c r="N61" s="8">
        <f t="shared" si="12"/>
        <v>0</v>
      </c>
      <c r="O61" s="8">
        <f t="shared" si="12"/>
        <v>0</v>
      </c>
      <c r="P61" s="37"/>
    </row>
    <row r="62" spans="1:16" s="10" customFormat="1" ht="13.5" customHeight="1" x14ac:dyDescent="0.2">
      <c r="A62" s="35" t="s">
        <v>43</v>
      </c>
      <c r="B62" s="38" t="s">
        <v>48</v>
      </c>
      <c r="C62" s="7" t="s">
        <v>9</v>
      </c>
      <c r="D62" s="8">
        <f t="shared" si="11"/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5" t="s">
        <v>31</v>
      </c>
    </row>
    <row r="63" spans="1:16" s="10" customFormat="1" ht="12.75" customHeight="1" x14ac:dyDescent="0.2">
      <c r="A63" s="36"/>
      <c r="B63" s="39"/>
      <c r="C63" s="8" t="s">
        <v>2</v>
      </c>
      <c r="D63" s="8">
        <f t="shared" si="11"/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36"/>
    </row>
    <row r="64" spans="1:16" s="10" customFormat="1" ht="12.75" customHeight="1" x14ac:dyDescent="0.2">
      <c r="A64" s="36"/>
      <c r="B64" s="39"/>
      <c r="C64" s="8" t="s">
        <v>5</v>
      </c>
      <c r="D64" s="8">
        <f t="shared" si="11"/>
        <v>9720.2000000000007</v>
      </c>
      <c r="E64" s="8"/>
      <c r="F64" s="8"/>
      <c r="G64" s="8"/>
      <c r="H64" s="8"/>
      <c r="I64" s="8">
        <v>4860.1000000000004</v>
      </c>
      <c r="J64" s="8">
        <v>4860.1000000000004</v>
      </c>
      <c r="K64" s="8"/>
      <c r="L64" s="8"/>
      <c r="M64" s="8"/>
      <c r="N64" s="8"/>
      <c r="O64" s="8"/>
      <c r="P64" s="36"/>
    </row>
    <row r="65" spans="1:16" s="10" customFormat="1" ht="15.75" customHeight="1" x14ac:dyDescent="0.2">
      <c r="A65" s="36"/>
      <c r="B65" s="39"/>
      <c r="C65" s="8" t="s">
        <v>37</v>
      </c>
      <c r="D65" s="8">
        <f t="shared" si="11"/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6"/>
    </row>
    <row r="66" spans="1:16" s="10" customFormat="1" ht="18" customHeight="1" x14ac:dyDescent="0.2">
      <c r="A66" s="37"/>
      <c r="B66" s="40"/>
      <c r="C66" s="8" t="s">
        <v>3</v>
      </c>
      <c r="D66" s="8">
        <f t="shared" si="11"/>
        <v>9720.2000000000007</v>
      </c>
      <c r="E66" s="8">
        <f t="shared" ref="E66:O66" si="13">SUM(E62:E65)</f>
        <v>0</v>
      </c>
      <c r="F66" s="8">
        <f t="shared" si="13"/>
        <v>0</v>
      </c>
      <c r="G66" s="8">
        <f t="shared" si="13"/>
        <v>0</v>
      </c>
      <c r="H66" s="8">
        <f t="shared" si="13"/>
        <v>0</v>
      </c>
      <c r="I66" s="8">
        <f t="shared" si="13"/>
        <v>4860.1000000000004</v>
      </c>
      <c r="J66" s="8">
        <f t="shared" si="13"/>
        <v>4860.1000000000004</v>
      </c>
      <c r="K66" s="8">
        <f t="shared" si="13"/>
        <v>0</v>
      </c>
      <c r="L66" s="8">
        <f t="shared" si="13"/>
        <v>0</v>
      </c>
      <c r="M66" s="8">
        <f t="shared" si="13"/>
        <v>0</v>
      </c>
      <c r="N66" s="8">
        <f t="shared" si="13"/>
        <v>0</v>
      </c>
      <c r="O66" s="8">
        <f t="shared" si="13"/>
        <v>0</v>
      </c>
      <c r="P66" s="37"/>
    </row>
    <row r="67" spans="1:16" s="10" customFormat="1" ht="14.25" customHeight="1" x14ac:dyDescent="0.2">
      <c r="A67" s="35" t="s">
        <v>17</v>
      </c>
      <c r="B67" s="35"/>
      <c r="C67" s="7" t="s">
        <v>9</v>
      </c>
      <c r="D67" s="8">
        <f>E67+F67+G67+H67+I67+J67</f>
        <v>0</v>
      </c>
      <c r="E67" s="8">
        <f>E62+E57+E45+E23+E18+E13</f>
        <v>0</v>
      </c>
      <c r="F67" s="8">
        <f t="shared" ref="F67:J70" si="14">F62+F57+F45+F23+F18+F13</f>
        <v>0</v>
      </c>
      <c r="G67" s="8">
        <f t="shared" si="14"/>
        <v>0</v>
      </c>
      <c r="H67" s="8">
        <f t="shared" si="14"/>
        <v>0</v>
      </c>
      <c r="I67" s="8">
        <f t="shared" si="14"/>
        <v>0</v>
      </c>
      <c r="J67" s="8">
        <f t="shared" si="14"/>
        <v>0</v>
      </c>
      <c r="K67" s="8">
        <f t="shared" ref="K67:O70" si="15">SUM(K57+K45+K40+K35+K30+K18+K13+K52+K23+K62)</f>
        <v>0</v>
      </c>
      <c r="L67" s="8">
        <f t="shared" si="15"/>
        <v>0</v>
      </c>
      <c r="M67" s="8">
        <f t="shared" si="15"/>
        <v>0</v>
      </c>
      <c r="N67" s="8">
        <f t="shared" si="15"/>
        <v>0</v>
      </c>
      <c r="O67" s="8">
        <f t="shared" si="15"/>
        <v>0</v>
      </c>
      <c r="P67" s="41"/>
    </row>
    <row r="68" spans="1:16" s="10" customFormat="1" ht="17.25" customHeight="1" x14ac:dyDescent="0.2">
      <c r="A68" s="36"/>
      <c r="B68" s="36"/>
      <c r="C68" s="8" t="s">
        <v>2</v>
      </c>
      <c r="D68" s="8">
        <f t="shared" ref="D68:D70" si="16">E68+F68+G68+H68+I68+J68</f>
        <v>993</v>
      </c>
      <c r="E68" s="8">
        <f>E63+E58+E46+E24+E19+E14</f>
        <v>993</v>
      </c>
      <c r="F68" s="8">
        <f t="shared" si="14"/>
        <v>0</v>
      </c>
      <c r="G68" s="8">
        <f t="shared" si="14"/>
        <v>0</v>
      </c>
      <c r="H68" s="8">
        <f t="shared" si="14"/>
        <v>0</v>
      </c>
      <c r="I68" s="8">
        <f t="shared" si="14"/>
        <v>0</v>
      </c>
      <c r="J68" s="8">
        <f t="shared" si="14"/>
        <v>0</v>
      </c>
      <c r="K68" s="8">
        <f t="shared" si="15"/>
        <v>0</v>
      </c>
      <c r="L68" s="8">
        <f t="shared" si="15"/>
        <v>0</v>
      </c>
      <c r="M68" s="8">
        <f t="shared" si="15"/>
        <v>0</v>
      </c>
      <c r="N68" s="8">
        <f t="shared" si="15"/>
        <v>0</v>
      </c>
      <c r="O68" s="8">
        <f t="shared" si="15"/>
        <v>0</v>
      </c>
      <c r="P68" s="42"/>
    </row>
    <row r="69" spans="1:16" s="10" customFormat="1" ht="17.25" customHeight="1" x14ac:dyDescent="0.2">
      <c r="A69" s="36"/>
      <c r="B69" s="36"/>
      <c r="C69" s="8" t="s">
        <v>5</v>
      </c>
      <c r="D69" s="8">
        <f t="shared" si="16"/>
        <v>32934.44</v>
      </c>
      <c r="E69" s="8">
        <f>E64+E59+E47+E25+E20+E15</f>
        <v>1180</v>
      </c>
      <c r="F69" s="8">
        <f>F64+F59+F47+F25+F20+F15</f>
        <v>1180</v>
      </c>
      <c r="G69" s="8">
        <f t="shared" si="14"/>
        <v>70</v>
      </c>
      <c r="H69" s="8">
        <f t="shared" si="14"/>
        <v>1200</v>
      </c>
      <c r="I69" s="8">
        <f t="shared" si="14"/>
        <v>14058.94</v>
      </c>
      <c r="J69" s="8">
        <f t="shared" si="14"/>
        <v>15245.5</v>
      </c>
      <c r="K69" s="8">
        <f t="shared" si="15"/>
        <v>0</v>
      </c>
      <c r="L69" s="8">
        <f t="shared" si="15"/>
        <v>0</v>
      </c>
      <c r="M69" s="8">
        <f t="shared" si="15"/>
        <v>0</v>
      </c>
      <c r="N69" s="8">
        <f t="shared" si="15"/>
        <v>0</v>
      </c>
      <c r="O69" s="8">
        <f t="shared" si="15"/>
        <v>0</v>
      </c>
      <c r="P69" s="42"/>
    </row>
    <row r="70" spans="1:16" s="10" customFormat="1" ht="15" customHeight="1" x14ac:dyDescent="0.2">
      <c r="A70" s="36"/>
      <c r="B70" s="36"/>
      <c r="C70" s="8" t="s">
        <v>33</v>
      </c>
      <c r="D70" s="8">
        <f t="shared" si="16"/>
        <v>0</v>
      </c>
      <c r="E70" s="8">
        <f>E65+E60+E48+E26+E21+E16</f>
        <v>0</v>
      </c>
      <c r="F70" s="8">
        <f t="shared" si="14"/>
        <v>0</v>
      </c>
      <c r="G70" s="8">
        <f t="shared" si="14"/>
        <v>0</v>
      </c>
      <c r="H70" s="8">
        <f t="shared" si="14"/>
        <v>0</v>
      </c>
      <c r="I70" s="8">
        <f t="shared" si="14"/>
        <v>0</v>
      </c>
      <c r="J70" s="8">
        <f t="shared" si="14"/>
        <v>0</v>
      </c>
      <c r="K70" s="8">
        <f t="shared" si="15"/>
        <v>0</v>
      </c>
      <c r="L70" s="8">
        <f t="shared" si="15"/>
        <v>0</v>
      </c>
      <c r="M70" s="8">
        <f t="shared" si="15"/>
        <v>0</v>
      </c>
      <c r="N70" s="8">
        <f t="shared" si="15"/>
        <v>0</v>
      </c>
      <c r="O70" s="8">
        <f t="shared" si="15"/>
        <v>0</v>
      </c>
      <c r="P70" s="42"/>
    </row>
    <row r="71" spans="1:16" s="10" customFormat="1" ht="16.5" customHeight="1" x14ac:dyDescent="0.2">
      <c r="A71" s="37"/>
      <c r="B71" s="37"/>
      <c r="C71" s="8" t="s">
        <v>3</v>
      </c>
      <c r="D71" s="8">
        <f>E71+F71+G71+H71+I71+J71</f>
        <v>33927.440000000002</v>
      </c>
      <c r="E71" s="8">
        <f>SUM(E67:E70)</f>
        <v>2173</v>
      </c>
      <c r="F71" s="8">
        <f t="shared" ref="F71:J71" si="17">SUM(F67:F70)</f>
        <v>1180</v>
      </c>
      <c r="G71" s="8">
        <f t="shared" si="17"/>
        <v>70</v>
      </c>
      <c r="H71" s="8">
        <f t="shared" si="17"/>
        <v>1200</v>
      </c>
      <c r="I71" s="8">
        <f t="shared" si="17"/>
        <v>14058.94</v>
      </c>
      <c r="J71" s="8">
        <f t="shared" si="17"/>
        <v>15245.5</v>
      </c>
      <c r="K71" s="8">
        <f t="shared" ref="K71:O71" si="18">SUM(K67+K68+K69+K70)</f>
        <v>0</v>
      </c>
      <c r="L71" s="8">
        <f t="shared" si="18"/>
        <v>0</v>
      </c>
      <c r="M71" s="8">
        <f>SUM(M67+M68+M69+M70)</f>
        <v>0</v>
      </c>
      <c r="N71" s="8">
        <f t="shared" si="18"/>
        <v>0</v>
      </c>
      <c r="O71" s="8">
        <f t="shared" si="18"/>
        <v>0</v>
      </c>
      <c r="P71" s="43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19"/>
      <c r="J72" s="2"/>
      <c r="K72" s="2"/>
      <c r="L72" s="2"/>
      <c r="M72" s="2"/>
      <c r="N72" s="2"/>
      <c r="O72" s="2"/>
      <c r="P72" s="10"/>
    </row>
    <row r="73" spans="1:16" x14ac:dyDescent="0.25">
      <c r="D73" s="12"/>
      <c r="E73" s="12"/>
      <c r="F73" s="12"/>
      <c r="G73" s="12"/>
      <c r="H73" s="12"/>
      <c r="I73" s="20"/>
      <c r="J73" s="12"/>
      <c r="K73" s="12"/>
      <c r="L73" s="12"/>
      <c r="M73" s="12"/>
      <c r="N73" s="12"/>
      <c r="O73" s="12"/>
      <c r="P73" s="10"/>
    </row>
    <row r="74" spans="1:16" x14ac:dyDescent="0.25">
      <c r="D74" s="12"/>
      <c r="P74" s="10"/>
    </row>
    <row r="75" spans="1:16" x14ac:dyDescent="0.25">
      <c r="P75" s="10"/>
    </row>
    <row r="76" spans="1:16" x14ac:dyDescent="0.25">
      <c r="P76" s="10"/>
    </row>
    <row r="77" spans="1:16" x14ac:dyDescent="0.25">
      <c r="P77" s="2"/>
    </row>
  </sheetData>
  <mergeCells count="56">
    <mergeCell ref="F8:F9"/>
    <mergeCell ref="G8:G9"/>
    <mergeCell ref="H8:H9"/>
    <mergeCell ref="I8:I9"/>
    <mergeCell ref="A12:P12"/>
    <mergeCell ref="A13:A17"/>
    <mergeCell ref="B13:B17"/>
    <mergeCell ref="P13:P17"/>
    <mergeCell ref="F1:P1"/>
    <mergeCell ref="A2:P2"/>
    <mergeCell ref="A3:P3"/>
    <mergeCell ref="A4:P4"/>
    <mergeCell ref="A6:A9"/>
    <mergeCell ref="B6:B9"/>
    <mergeCell ref="C6:C9"/>
    <mergeCell ref="D6:L7"/>
    <mergeCell ref="P6:P9"/>
    <mergeCell ref="D8:D9"/>
    <mergeCell ref="K8:K9"/>
    <mergeCell ref="E8:E9"/>
    <mergeCell ref="J8:J9"/>
    <mergeCell ref="A35:A39"/>
    <mergeCell ref="B35:B39"/>
    <mergeCell ref="P35:P39"/>
    <mergeCell ref="A18:A22"/>
    <mergeCell ref="B18:B22"/>
    <mergeCell ref="P18:P22"/>
    <mergeCell ref="A23:A27"/>
    <mergeCell ref="B23:B27"/>
    <mergeCell ref="P23:P27"/>
    <mergeCell ref="A28:P28"/>
    <mergeCell ref="A29:P29"/>
    <mergeCell ref="A30:A34"/>
    <mergeCell ref="B30:B34"/>
    <mergeCell ref="P30:P34"/>
    <mergeCell ref="A11:P11"/>
    <mergeCell ref="A57:A61"/>
    <mergeCell ref="B57:B61"/>
    <mergeCell ref="P57:P61"/>
    <mergeCell ref="A40:A44"/>
    <mergeCell ref="B40:B44"/>
    <mergeCell ref="P40:P44"/>
    <mergeCell ref="A45:A49"/>
    <mergeCell ref="B45:B49"/>
    <mergeCell ref="P45:P49"/>
    <mergeCell ref="A50:P50"/>
    <mergeCell ref="A51:P51"/>
    <mergeCell ref="A52:A56"/>
    <mergeCell ref="B52:B56"/>
    <mergeCell ref="P52:P56"/>
    <mergeCell ref="A62:A66"/>
    <mergeCell ref="B62:B66"/>
    <mergeCell ref="P62:P66"/>
    <mergeCell ref="A67:A71"/>
    <mergeCell ref="B67:B71"/>
    <mergeCell ref="P67:P71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5" zoomScale="160" zoomScaleNormal="160" workbookViewId="0">
      <selection activeCell="R17" sqref="R17"/>
    </sheetView>
  </sheetViews>
  <sheetFormatPr defaultRowHeight="15" x14ac:dyDescent="0.25"/>
  <cols>
    <col min="1" max="1" width="22.42578125" customWidth="1"/>
    <col min="2" max="2" width="20.85546875" customWidth="1"/>
    <col min="3" max="3" width="11.42578125" customWidth="1"/>
    <col min="4" max="4" width="7.28515625" customWidth="1"/>
    <col min="5" max="5" width="6.28515625" customWidth="1"/>
    <col min="6" max="6" width="6.140625" customWidth="1"/>
    <col min="7" max="7" width="5.85546875" customWidth="1"/>
    <col min="8" max="8" width="6.42578125" customWidth="1"/>
    <col min="9" max="9" width="6.7109375" style="21" customWidth="1"/>
    <col min="10" max="10" width="7.5703125" customWidth="1"/>
    <col min="11" max="11" width="7.28515625" hidden="1" customWidth="1"/>
    <col min="12" max="12" width="6.140625" hidden="1" customWidth="1"/>
    <col min="13" max="13" width="7.140625" hidden="1" customWidth="1"/>
    <col min="14" max="14" width="9.140625" hidden="1" customWidth="1"/>
    <col min="15" max="15" width="7.85546875" hidden="1" customWidth="1"/>
    <col min="16" max="16" width="26.42578125" customWidth="1"/>
  </cols>
  <sheetData>
    <row r="1" spans="1:17" ht="92.25" customHeight="1" x14ac:dyDescent="0.25">
      <c r="A1" s="1"/>
      <c r="F1" s="77" t="s">
        <v>32</v>
      </c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7" s="3" customFormat="1" ht="15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s="6" customFormat="1" ht="12.75" x14ac:dyDescent="0.2">
      <c r="A3" s="80" t="s">
        <v>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7" s="6" customFormat="1" ht="12.75" x14ac:dyDescent="0.2">
      <c r="A4" s="80" t="s">
        <v>50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7" s="3" customFormat="1" x14ac:dyDescent="0.25">
      <c r="A5" s="4"/>
      <c r="I5" s="14"/>
    </row>
    <row r="6" spans="1:17" s="3" customFormat="1" x14ac:dyDescent="0.25">
      <c r="A6" s="56" t="s">
        <v>13</v>
      </c>
      <c r="B6" s="56" t="s">
        <v>20</v>
      </c>
      <c r="C6" s="56" t="s">
        <v>4</v>
      </c>
      <c r="D6" s="82" t="s">
        <v>6</v>
      </c>
      <c r="E6" s="83"/>
      <c r="F6" s="83"/>
      <c r="G6" s="83"/>
      <c r="H6" s="83"/>
      <c r="I6" s="83"/>
      <c r="J6" s="83"/>
      <c r="K6" s="83"/>
      <c r="L6" s="84"/>
      <c r="M6" s="28"/>
      <c r="N6" s="28"/>
      <c r="O6" s="28"/>
      <c r="P6" s="56" t="s">
        <v>10</v>
      </c>
    </row>
    <row r="7" spans="1:17" s="3" customFormat="1" x14ac:dyDescent="0.25">
      <c r="A7" s="57"/>
      <c r="B7" s="57"/>
      <c r="C7" s="57"/>
      <c r="D7" s="85"/>
      <c r="E7" s="86"/>
      <c r="F7" s="86"/>
      <c r="G7" s="86"/>
      <c r="H7" s="86"/>
      <c r="I7" s="86"/>
      <c r="J7" s="86"/>
      <c r="K7" s="86"/>
      <c r="L7" s="87"/>
      <c r="M7" s="29"/>
      <c r="N7" s="29"/>
      <c r="O7" s="29"/>
      <c r="P7" s="57"/>
    </row>
    <row r="8" spans="1:17" s="3" customFormat="1" x14ac:dyDescent="0.25">
      <c r="A8" s="57"/>
      <c r="B8" s="57"/>
      <c r="C8" s="57"/>
      <c r="D8" s="56" t="s">
        <v>1</v>
      </c>
      <c r="E8" s="56">
        <v>2024</v>
      </c>
      <c r="F8" s="56">
        <v>2025</v>
      </c>
      <c r="G8" s="56">
        <v>2026</v>
      </c>
      <c r="H8" s="56">
        <v>2027</v>
      </c>
      <c r="I8" s="88">
        <v>2028</v>
      </c>
      <c r="J8" s="56">
        <v>2029</v>
      </c>
      <c r="K8" s="56">
        <v>2020</v>
      </c>
      <c r="L8" s="24">
        <v>2021</v>
      </c>
      <c r="M8" s="26">
        <v>2022</v>
      </c>
      <c r="N8" s="26">
        <v>2023</v>
      </c>
      <c r="O8" s="26">
        <v>2024</v>
      </c>
      <c r="P8" s="57"/>
    </row>
    <row r="9" spans="1:17" s="3" customFormat="1" ht="3" hidden="1" customHeight="1" x14ac:dyDescent="0.25">
      <c r="A9" s="57"/>
      <c r="B9" s="57"/>
      <c r="C9" s="57"/>
      <c r="D9" s="56"/>
      <c r="E9" s="57"/>
      <c r="F9" s="57"/>
      <c r="G9" s="57"/>
      <c r="H9" s="57"/>
      <c r="I9" s="89"/>
      <c r="J9" s="57"/>
      <c r="K9" s="57"/>
      <c r="L9" s="25"/>
      <c r="M9" s="27"/>
      <c r="N9" s="27"/>
      <c r="O9" s="27"/>
      <c r="P9" s="57"/>
    </row>
    <row r="10" spans="1:17" s="3" customFormat="1" ht="11.2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15">
        <v>9</v>
      </c>
      <c r="J10" s="5">
        <v>10</v>
      </c>
      <c r="K10" s="5">
        <v>11</v>
      </c>
      <c r="L10" s="24">
        <v>12</v>
      </c>
      <c r="M10" s="26">
        <v>13</v>
      </c>
      <c r="N10" s="26">
        <v>14</v>
      </c>
      <c r="O10" s="26">
        <v>15</v>
      </c>
      <c r="P10" s="5">
        <v>16</v>
      </c>
    </row>
    <row r="11" spans="1:17" s="3" customFormat="1" ht="15" customHeight="1" x14ac:dyDescent="0.25">
      <c r="A11" s="72" t="s">
        <v>15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4"/>
    </row>
    <row r="12" spans="1:17" s="3" customFormat="1" ht="15" customHeight="1" x14ac:dyDescent="0.25">
      <c r="A12" s="72" t="s">
        <v>38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1:17" s="10" customFormat="1" ht="15" customHeight="1" x14ac:dyDescent="0.2">
      <c r="A13" s="35" t="s">
        <v>39</v>
      </c>
      <c r="B13" s="38" t="s">
        <v>48</v>
      </c>
      <c r="C13" s="7" t="s">
        <v>9</v>
      </c>
      <c r="D13" s="8">
        <f>E13+F13+G13+H13+I13+J13+K13+L13+M13+N13+O13</f>
        <v>0</v>
      </c>
      <c r="E13" s="9"/>
      <c r="F13" s="9"/>
      <c r="G13" s="9"/>
      <c r="H13" s="9"/>
      <c r="I13" s="16"/>
      <c r="J13" s="9"/>
      <c r="K13" s="9"/>
      <c r="L13" s="9"/>
      <c r="M13" s="9"/>
      <c r="N13" s="9"/>
      <c r="O13" s="9"/>
      <c r="P13" s="35" t="s">
        <v>44</v>
      </c>
    </row>
    <row r="14" spans="1:17" s="10" customFormat="1" ht="15" customHeight="1" x14ac:dyDescent="0.2">
      <c r="A14" s="75"/>
      <c r="B14" s="44"/>
      <c r="C14" s="8" t="s">
        <v>2</v>
      </c>
      <c r="D14" s="8">
        <f t="shared" ref="D14:D27" si="0">E14+F14+G14+H14+I14+J14+K14+L14+M14+N14+O14</f>
        <v>0</v>
      </c>
      <c r="E14" s="8"/>
      <c r="F14" s="8"/>
      <c r="G14" s="8"/>
      <c r="H14" s="13"/>
      <c r="I14" s="17"/>
      <c r="J14" s="8"/>
      <c r="K14" s="8"/>
      <c r="L14" s="8"/>
      <c r="M14" s="8"/>
      <c r="N14" s="8"/>
      <c r="O14" s="8"/>
      <c r="P14" s="58"/>
    </row>
    <row r="15" spans="1:17" s="10" customFormat="1" ht="11.25" x14ac:dyDescent="0.2">
      <c r="A15" s="75"/>
      <c r="B15" s="44"/>
      <c r="C15" s="8" t="s">
        <v>5</v>
      </c>
      <c r="D15" s="8">
        <f t="shared" si="0"/>
        <v>900</v>
      </c>
      <c r="E15" s="8"/>
      <c r="F15" s="8"/>
      <c r="G15" s="8">
        <v>0</v>
      </c>
      <c r="H15" s="8"/>
      <c r="I15" s="17">
        <v>900</v>
      </c>
      <c r="J15" s="8"/>
      <c r="K15" s="8"/>
      <c r="L15" s="8"/>
      <c r="M15" s="8"/>
      <c r="N15" s="8"/>
      <c r="O15" s="8"/>
      <c r="P15" s="58"/>
      <c r="Q15" s="10" t="s">
        <v>51</v>
      </c>
    </row>
    <row r="16" spans="1:17" s="10" customFormat="1" ht="15" customHeight="1" x14ac:dyDescent="0.2">
      <c r="A16" s="75"/>
      <c r="B16" s="44"/>
      <c r="C16" s="8" t="s">
        <v>33</v>
      </c>
      <c r="D16" s="8">
        <f t="shared" si="0"/>
        <v>0</v>
      </c>
      <c r="E16" s="8"/>
      <c r="F16" s="8"/>
      <c r="G16" s="8"/>
      <c r="H16" s="8"/>
      <c r="I16" s="17"/>
      <c r="J16" s="8"/>
      <c r="K16" s="8"/>
      <c r="L16" s="8"/>
      <c r="M16" s="8"/>
      <c r="N16" s="8"/>
      <c r="O16" s="8"/>
      <c r="P16" s="58"/>
      <c r="Q16" s="10" t="s">
        <v>52</v>
      </c>
    </row>
    <row r="17" spans="1:16" s="10" customFormat="1" ht="15" customHeight="1" x14ac:dyDescent="0.2">
      <c r="A17" s="76"/>
      <c r="B17" s="45"/>
      <c r="C17" s="8" t="s">
        <v>3</v>
      </c>
      <c r="D17" s="8">
        <f t="shared" si="0"/>
        <v>900</v>
      </c>
      <c r="E17" s="8">
        <f t="shared" ref="E17:O17" si="1">SUM(E13:E16)</f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900</v>
      </c>
      <c r="J17" s="8">
        <f t="shared" si="1"/>
        <v>0</v>
      </c>
      <c r="K17" s="8"/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59"/>
    </row>
    <row r="18" spans="1:16" s="10" customFormat="1" ht="15" customHeight="1" x14ac:dyDescent="0.2">
      <c r="A18" s="35" t="s">
        <v>41</v>
      </c>
      <c r="B18" s="38" t="s">
        <v>48</v>
      </c>
      <c r="C18" s="7" t="s">
        <v>9</v>
      </c>
      <c r="D18" s="8">
        <f t="shared" si="0"/>
        <v>0</v>
      </c>
      <c r="E18" s="9"/>
      <c r="F18" s="9"/>
      <c r="G18" s="9"/>
      <c r="H18" s="9"/>
      <c r="I18" s="16"/>
      <c r="J18" s="9"/>
      <c r="K18" s="9"/>
      <c r="L18" s="9"/>
      <c r="M18" s="9"/>
      <c r="N18" s="9"/>
      <c r="O18" s="9"/>
      <c r="P18" s="35" t="s">
        <v>45</v>
      </c>
    </row>
    <row r="19" spans="1:16" s="10" customFormat="1" ht="15" customHeight="1" x14ac:dyDescent="0.2">
      <c r="A19" s="60"/>
      <c r="B19" s="54"/>
      <c r="C19" s="8" t="s">
        <v>2</v>
      </c>
      <c r="D19" s="8">
        <f t="shared" si="0"/>
        <v>0</v>
      </c>
      <c r="E19" s="8"/>
      <c r="F19" s="8"/>
      <c r="G19" s="8"/>
      <c r="H19" s="8"/>
      <c r="I19" s="17"/>
      <c r="J19" s="8"/>
      <c r="K19" s="8"/>
      <c r="L19" s="8"/>
      <c r="M19" s="8"/>
      <c r="N19" s="8"/>
      <c r="O19" s="8"/>
      <c r="P19" s="60"/>
    </row>
    <row r="20" spans="1:16" s="10" customFormat="1" ht="11.25" x14ac:dyDescent="0.2">
      <c r="A20" s="60"/>
      <c r="B20" s="54"/>
      <c r="C20" s="8" t="s">
        <v>5</v>
      </c>
      <c r="D20" s="8">
        <f t="shared" si="0"/>
        <v>400</v>
      </c>
      <c r="E20" s="8"/>
      <c r="F20" s="8"/>
      <c r="G20" s="8">
        <v>0</v>
      </c>
      <c r="H20" s="8"/>
      <c r="I20" s="17"/>
      <c r="J20" s="8">
        <v>400</v>
      </c>
      <c r="K20" s="8"/>
      <c r="L20" s="8"/>
      <c r="M20" s="8"/>
      <c r="N20" s="8"/>
      <c r="O20" s="8"/>
      <c r="P20" s="60"/>
    </row>
    <row r="21" spans="1:16" s="10" customFormat="1" ht="11.25" x14ac:dyDescent="0.2">
      <c r="A21" s="60"/>
      <c r="B21" s="54"/>
      <c r="C21" s="8" t="s">
        <v>33</v>
      </c>
      <c r="D21" s="8">
        <f t="shared" si="0"/>
        <v>0</v>
      </c>
      <c r="E21" s="8"/>
      <c r="F21" s="8"/>
      <c r="G21" s="8"/>
      <c r="H21" s="8"/>
      <c r="I21" s="17"/>
      <c r="J21" s="8"/>
      <c r="K21" s="8"/>
      <c r="L21" s="8"/>
      <c r="M21" s="8"/>
      <c r="N21" s="8"/>
      <c r="O21" s="8"/>
      <c r="P21" s="60"/>
    </row>
    <row r="22" spans="1:16" s="10" customFormat="1" ht="15" customHeight="1" x14ac:dyDescent="0.2">
      <c r="A22" s="61"/>
      <c r="B22" s="54"/>
      <c r="C22" s="22" t="s">
        <v>29</v>
      </c>
      <c r="D22" s="8">
        <f t="shared" si="0"/>
        <v>400</v>
      </c>
      <c r="E22" s="8"/>
      <c r="F22" s="8">
        <f t="shared" ref="F22:O22" si="2">F18+F19+F20</f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400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61"/>
    </row>
    <row r="23" spans="1:16" s="10" customFormat="1" ht="15" customHeight="1" x14ac:dyDescent="0.2">
      <c r="A23" s="36" t="s">
        <v>40</v>
      </c>
      <c r="B23" s="64" t="s">
        <v>48</v>
      </c>
      <c r="C23" s="7" t="s">
        <v>9</v>
      </c>
      <c r="D23" s="8">
        <f t="shared" si="0"/>
        <v>0</v>
      </c>
      <c r="E23" s="8"/>
      <c r="F23" s="8"/>
      <c r="G23" s="8"/>
      <c r="H23" s="8"/>
      <c r="I23" s="17"/>
      <c r="J23" s="8"/>
      <c r="K23" s="8"/>
      <c r="L23" s="8"/>
      <c r="M23" s="8"/>
      <c r="N23" s="8"/>
      <c r="O23" s="8"/>
      <c r="P23" s="67" t="s">
        <v>30</v>
      </c>
    </row>
    <row r="24" spans="1:16" s="10" customFormat="1" ht="15" customHeight="1" x14ac:dyDescent="0.2">
      <c r="A24" s="62"/>
      <c r="B24" s="65"/>
      <c r="C24" s="8" t="s">
        <v>2</v>
      </c>
      <c r="D24" s="8">
        <f t="shared" si="0"/>
        <v>493</v>
      </c>
      <c r="E24" s="8">
        <v>493</v>
      </c>
      <c r="F24" s="8"/>
      <c r="G24" s="8"/>
      <c r="H24" s="8"/>
      <c r="I24" s="17"/>
      <c r="J24" s="8"/>
      <c r="K24" s="8"/>
      <c r="L24" s="8"/>
      <c r="M24" s="8"/>
      <c r="N24" s="8"/>
      <c r="O24" s="8"/>
      <c r="P24" s="54"/>
    </row>
    <row r="25" spans="1:16" s="10" customFormat="1" ht="15" customHeight="1" x14ac:dyDescent="0.2">
      <c r="A25" s="62"/>
      <c r="B25" s="65"/>
      <c r="C25" s="8" t="s">
        <v>5</v>
      </c>
      <c r="D25" s="8">
        <f t="shared" si="0"/>
        <v>1000.5</v>
      </c>
      <c r="E25" s="8"/>
      <c r="F25" s="8"/>
      <c r="G25" s="8">
        <v>70</v>
      </c>
      <c r="H25" s="8"/>
      <c r="I25" s="17">
        <v>930.5</v>
      </c>
      <c r="J25" s="8"/>
      <c r="K25" s="8"/>
      <c r="L25" s="8"/>
      <c r="M25" s="8"/>
      <c r="N25" s="8">
        <v>0</v>
      </c>
      <c r="O25" s="8"/>
      <c r="P25" s="54"/>
    </row>
    <row r="26" spans="1:16" s="10" customFormat="1" ht="15" customHeight="1" x14ac:dyDescent="0.2">
      <c r="A26" s="62"/>
      <c r="B26" s="65"/>
      <c r="C26" s="8" t="s">
        <v>33</v>
      </c>
      <c r="D26" s="8">
        <f t="shared" si="0"/>
        <v>0</v>
      </c>
      <c r="E26" s="8"/>
      <c r="F26" s="8"/>
      <c r="G26" s="8"/>
      <c r="H26" s="8"/>
      <c r="I26" s="17"/>
      <c r="J26" s="8"/>
      <c r="K26" s="8"/>
      <c r="L26" s="8"/>
      <c r="M26" s="8"/>
      <c r="N26" s="8"/>
      <c r="O26" s="8"/>
      <c r="P26" s="54"/>
    </row>
    <row r="27" spans="1:16" s="10" customFormat="1" ht="15" customHeight="1" x14ac:dyDescent="0.2">
      <c r="A27" s="63"/>
      <c r="B27" s="66"/>
      <c r="C27" s="8" t="s">
        <v>3</v>
      </c>
      <c r="D27" s="8">
        <f t="shared" si="0"/>
        <v>1493.5</v>
      </c>
      <c r="E27" s="23">
        <f t="shared" ref="E27:O27" si="3">E23+E24+E25+E26</f>
        <v>493</v>
      </c>
      <c r="F27" s="23">
        <f t="shared" si="3"/>
        <v>0</v>
      </c>
      <c r="G27" s="23">
        <f t="shared" si="3"/>
        <v>70</v>
      </c>
      <c r="H27" s="23">
        <f t="shared" si="3"/>
        <v>0</v>
      </c>
      <c r="I27" s="23">
        <f t="shared" si="3"/>
        <v>930.5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23">
        <f t="shared" si="3"/>
        <v>0</v>
      </c>
      <c r="P27" s="55"/>
    </row>
    <row r="28" spans="1:16" s="10" customFormat="1" ht="15" customHeight="1" x14ac:dyDescent="0.25">
      <c r="A28" s="68" t="s">
        <v>15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10" customFormat="1" ht="27.75" customHeight="1" x14ac:dyDescent="0.2">
      <c r="A29" s="52" t="s">
        <v>11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71"/>
    </row>
    <row r="30" spans="1:16" s="10" customFormat="1" ht="40.5" hidden="1" customHeight="1" x14ac:dyDescent="0.2">
      <c r="A30" s="35" t="s">
        <v>27</v>
      </c>
      <c r="B30" s="38" t="s">
        <v>21</v>
      </c>
      <c r="C30" s="7" t="s">
        <v>9</v>
      </c>
      <c r="D30" s="8">
        <f>SUM(E30+F30+G30+H30+I30+J30+K30+L30+M30+N30+O30)</f>
        <v>0</v>
      </c>
      <c r="E30" s="11"/>
      <c r="F30" s="11"/>
      <c r="G30" s="11"/>
      <c r="H30" s="11"/>
      <c r="I30" s="18"/>
      <c r="J30" s="11"/>
      <c r="K30" s="11"/>
      <c r="L30" s="11"/>
      <c r="M30" s="11"/>
      <c r="N30" s="11"/>
      <c r="O30" s="11"/>
      <c r="P30" s="35" t="s">
        <v>28</v>
      </c>
    </row>
    <row r="31" spans="1:16" s="10" customFormat="1" ht="46.5" hidden="1" customHeight="1" x14ac:dyDescent="0.2">
      <c r="A31" s="58"/>
      <c r="B31" s="44"/>
      <c r="C31" s="8" t="s">
        <v>2</v>
      </c>
      <c r="D31" s="8">
        <f t="shared" ref="D31:D49" si="4">SUM(E31+F31+G31+H31+I31+J31+K31+L31+M31+N31+O31)</f>
        <v>0</v>
      </c>
      <c r="E31" s="8"/>
      <c r="F31" s="8"/>
      <c r="G31" s="8"/>
      <c r="H31" s="8"/>
      <c r="I31" s="17"/>
      <c r="J31" s="8"/>
      <c r="K31" s="8"/>
      <c r="L31" s="8"/>
      <c r="M31" s="8"/>
      <c r="N31" s="8"/>
      <c r="O31" s="8"/>
      <c r="P31" s="58"/>
    </row>
    <row r="32" spans="1:16" s="10" customFormat="1" ht="49.5" hidden="1" customHeight="1" x14ac:dyDescent="0.2">
      <c r="A32" s="58"/>
      <c r="B32" s="44"/>
      <c r="C32" s="8" t="s">
        <v>18</v>
      </c>
      <c r="D32" s="8">
        <f t="shared" si="4"/>
        <v>5888.5</v>
      </c>
      <c r="E32" s="8">
        <v>329</v>
      </c>
      <c r="F32" s="8">
        <v>16</v>
      </c>
      <c r="G32" s="8"/>
      <c r="H32" s="8">
        <v>3092.2</v>
      </c>
      <c r="I32" s="17">
        <f>2451.3</f>
        <v>2451.3000000000002</v>
      </c>
      <c r="J32" s="8"/>
      <c r="K32" s="8"/>
      <c r="L32" s="8"/>
      <c r="M32" s="8"/>
      <c r="N32" s="8"/>
      <c r="O32" s="8"/>
      <c r="P32" s="58"/>
    </row>
    <row r="33" spans="1:16" s="10" customFormat="1" ht="12.75" hidden="1" customHeight="1" x14ac:dyDescent="0.2">
      <c r="A33" s="58"/>
      <c r="B33" s="44"/>
      <c r="C33" s="8" t="s">
        <v>5</v>
      </c>
      <c r="D33" s="8">
        <f t="shared" si="4"/>
        <v>0</v>
      </c>
      <c r="E33" s="8"/>
      <c r="F33" s="8"/>
      <c r="G33" s="8"/>
      <c r="H33" s="8"/>
      <c r="I33" s="17"/>
      <c r="J33" s="8"/>
      <c r="K33" s="8"/>
      <c r="L33" s="8"/>
      <c r="M33" s="8"/>
      <c r="N33" s="8"/>
      <c r="O33" s="8"/>
      <c r="P33" s="58"/>
    </row>
    <row r="34" spans="1:16" s="10" customFormat="1" ht="37.5" hidden="1" customHeight="1" x14ac:dyDescent="0.2">
      <c r="A34" s="59"/>
      <c r="B34" s="45"/>
      <c r="C34" s="8" t="s">
        <v>3</v>
      </c>
      <c r="D34" s="8">
        <f t="shared" si="4"/>
        <v>5888.5</v>
      </c>
      <c r="E34" s="8">
        <f t="shared" ref="E34:I34" si="5">SUM(E30:E33)</f>
        <v>329</v>
      </c>
      <c r="F34" s="8">
        <f t="shared" si="5"/>
        <v>16</v>
      </c>
      <c r="G34" s="8">
        <f t="shared" si="5"/>
        <v>0</v>
      </c>
      <c r="H34" s="8">
        <f t="shared" si="5"/>
        <v>3092.2</v>
      </c>
      <c r="I34" s="8">
        <f t="shared" si="5"/>
        <v>2451.3000000000002</v>
      </c>
      <c r="J34" s="8"/>
      <c r="K34" s="8"/>
      <c r="L34" s="8"/>
      <c r="M34" s="8"/>
      <c r="N34" s="8"/>
      <c r="O34" s="8"/>
      <c r="P34" s="59"/>
    </row>
    <row r="35" spans="1:16" s="10" customFormat="1" ht="30" hidden="1" customHeight="1" x14ac:dyDescent="0.2">
      <c r="A35" s="35" t="s">
        <v>25</v>
      </c>
      <c r="B35" s="38" t="s">
        <v>23</v>
      </c>
      <c r="C35" s="7" t="s">
        <v>9</v>
      </c>
      <c r="D35" s="8">
        <f t="shared" si="4"/>
        <v>0</v>
      </c>
      <c r="E35" s="8"/>
      <c r="F35" s="8"/>
      <c r="G35" s="8"/>
      <c r="H35" s="8"/>
      <c r="I35" s="17"/>
      <c r="J35" s="8"/>
      <c r="K35" s="8"/>
      <c r="L35" s="8"/>
      <c r="M35" s="8"/>
      <c r="N35" s="8"/>
      <c r="O35" s="8"/>
      <c r="P35" s="35" t="s">
        <v>8</v>
      </c>
    </row>
    <row r="36" spans="1:16" s="10" customFormat="1" ht="10.5" hidden="1" customHeight="1" x14ac:dyDescent="0.2">
      <c r="A36" s="58"/>
      <c r="B36" s="44"/>
      <c r="C36" s="8" t="s">
        <v>2</v>
      </c>
      <c r="D36" s="8">
        <f t="shared" si="4"/>
        <v>0</v>
      </c>
      <c r="E36" s="8"/>
      <c r="F36" s="8"/>
      <c r="G36" s="8"/>
      <c r="H36" s="8"/>
      <c r="I36" s="17"/>
      <c r="J36" s="8"/>
      <c r="K36" s="8"/>
      <c r="L36" s="8"/>
      <c r="M36" s="8"/>
      <c r="N36" s="8"/>
      <c r="O36" s="8"/>
      <c r="P36" s="60"/>
    </row>
    <row r="37" spans="1:16" s="10" customFormat="1" ht="44.25" hidden="1" customHeight="1" x14ac:dyDescent="0.2">
      <c r="A37" s="58"/>
      <c r="B37" s="44"/>
      <c r="C37" s="8" t="s">
        <v>18</v>
      </c>
      <c r="D37" s="8">
        <f t="shared" si="4"/>
        <v>859</v>
      </c>
      <c r="E37" s="8"/>
      <c r="F37" s="8">
        <v>859</v>
      </c>
      <c r="G37" s="8"/>
      <c r="H37" s="8"/>
      <c r="I37" s="17"/>
      <c r="J37" s="8"/>
      <c r="K37" s="8"/>
      <c r="L37" s="8"/>
      <c r="M37" s="8"/>
      <c r="N37" s="8"/>
      <c r="O37" s="8"/>
      <c r="P37" s="60"/>
    </row>
    <row r="38" spans="1:16" s="10" customFormat="1" ht="35.25" hidden="1" customHeight="1" x14ac:dyDescent="0.2">
      <c r="A38" s="58"/>
      <c r="B38" s="44"/>
      <c r="C38" s="8" t="s">
        <v>33</v>
      </c>
      <c r="D38" s="8">
        <f t="shared" si="4"/>
        <v>0</v>
      </c>
      <c r="E38" s="8"/>
      <c r="F38" s="8"/>
      <c r="G38" s="8"/>
      <c r="H38" s="8"/>
      <c r="I38" s="17"/>
      <c r="J38" s="8"/>
      <c r="K38" s="8"/>
      <c r="L38" s="8"/>
      <c r="M38" s="8"/>
      <c r="N38" s="8"/>
      <c r="O38" s="8"/>
      <c r="P38" s="60"/>
    </row>
    <row r="39" spans="1:16" s="10" customFormat="1" ht="19.5" hidden="1" customHeight="1" x14ac:dyDescent="0.2">
      <c r="A39" s="59"/>
      <c r="B39" s="45"/>
      <c r="C39" s="8" t="s">
        <v>3</v>
      </c>
      <c r="D39" s="8">
        <f t="shared" si="4"/>
        <v>859</v>
      </c>
      <c r="E39" s="8">
        <f t="shared" ref="E39:I39" si="6">SUM(E35:E38)</f>
        <v>0</v>
      </c>
      <c r="F39" s="8">
        <f t="shared" si="6"/>
        <v>859</v>
      </c>
      <c r="G39" s="8">
        <f t="shared" si="6"/>
        <v>0</v>
      </c>
      <c r="H39" s="8">
        <f t="shared" si="6"/>
        <v>0</v>
      </c>
      <c r="I39" s="8">
        <f t="shared" si="6"/>
        <v>0</v>
      </c>
      <c r="J39" s="8"/>
      <c r="K39" s="8"/>
      <c r="L39" s="8"/>
      <c r="M39" s="8"/>
      <c r="N39" s="8"/>
      <c r="O39" s="8"/>
      <c r="P39" s="61"/>
    </row>
    <row r="40" spans="1:16" s="10" customFormat="1" ht="25.5" hidden="1" customHeight="1" x14ac:dyDescent="0.2">
      <c r="A40" s="35" t="s">
        <v>24</v>
      </c>
      <c r="B40" s="46" t="s">
        <v>22</v>
      </c>
      <c r="C40" s="7" t="s">
        <v>9</v>
      </c>
      <c r="D40" s="8">
        <f t="shared" si="4"/>
        <v>0</v>
      </c>
      <c r="E40" s="8"/>
      <c r="F40" s="8"/>
      <c r="G40" s="8"/>
      <c r="H40" s="8"/>
      <c r="I40" s="17"/>
      <c r="J40" s="8"/>
      <c r="K40" s="8"/>
      <c r="L40" s="8"/>
      <c r="M40" s="8"/>
      <c r="N40" s="8"/>
      <c r="O40" s="8"/>
      <c r="P40" s="35"/>
    </row>
    <row r="41" spans="1:16" s="10" customFormat="1" ht="29.25" hidden="1" customHeight="1" x14ac:dyDescent="0.2">
      <c r="A41" s="44"/>
      <c r="B41" s="47"/>
      <c r="C41" s="8" t="s">
        <v>2</v>
      </c>
      <c r="D41" s="8">
        <f t="shared" si="4"/>
        <v>6</v>
      </c>
      <c r="E41" s="8">
        <v>6</v>
      </c>
      <c r="F41" s="8"/>
      <c r="G41" s="8"/>
      <c r="H41" s="8"/>
      <c r="I41" s="17"/>
      <c r="J41" s="8"/>
      <c r="K41" s="8"/>
      <c r="L41" s="8"/>
      <c r="M41" s="8"/>
      <c r="N41" s="8"/>
      <c r="O41" s="8"/>
      <c r="P41" s="44"/>
    </row>
    <row r="42" spans="1:16" s="10" customFormat="1" ht="25.5" hidden="1" customHeight="1" x14ac:dyDescent="0.2">
      <c r="A42" s="44"/>
      <c r="B42" s="47"/>
      <c r="C42" s="8" t="s">
        <v>18</v>
      </c>
      <c r="D42" s="8">
        <f t="shared" si="4"/>
        <v>5</v>
      </c>
      <c r="E42" s="8">
        <v>5</v>
      </c>
      <c r="F42" s="8"/>
      <c r="G42" s="8"/>
      <c r="H42" s="8"/>
      <c r="I42" s="17"/>
      <c r="J42" s="8"/>
      <c r="K42" s="8"/>
      <c r="L42" s="8"/>
      <c r="M42" s="8"/>
      <c r="N42" s="8"/>
      <c r="O42" s="8"/>
      <c r="P42" s="44"/>
    </row>
    <row r="43" spans="1:16" s="10" customFormat="1" ht="19.5" hidden="1" customHeight="1" x14ac:dyDescent="0.2">
      <c r="A43" s="44"/>
      <c r="B43" s="47"/>
      <c r="C43" s="8" t="s">
        <v>34</v>
      </c>
      <c r="D43" s="8">
        <f t="shared" si="4"/>
        <v>0</v>
      </c>
      <c r="E43" s="8"/>
      <c r="F43" s="8"/>
      <c r="G43" s="8"/>
      <c r="H43" s="8"/>
      <c r="I43" s="17"/>
      <c r="J43" s="8"/>
      <c r="K43" s="8"/>
      <c r="L43" s="8"/>
      <c r="M43" s="8"/>
      <c r="N43" s="8"/>
      <c r="O43" s="8"/>
      <c r="P43" s="44"/>
    </row>
    <row r="44" spans="1:16" s="10" customFormat="1" ht="50.25" hidden="1" customHeight="1" x14ac:dyDescent="0.2">
      <c r="A44" s="45"/>
      <c r="B44" s="48"/>
      <c r="C44" s="8" t="s">
        <v>3</v>
      </c>
      <c r="D44" s="8">
        <f t="shared" si="4"/>
        <v>11</v>
      </c>
      <c r="E44" s="8">
        <f t="shared" ref="E44:I44" si="7">SUM(E40:E43)</f>
        <v>11</v>
      </c>
      <c r="F44" s="8">
        <f t="shared" si="7"/>
        <v>0</v>
      </c>
      <c r="G44" s="8">
        <f t="shared" si="7"/>
        <v>0</v>
      </c>
      <c r="H44" s="8">
        <f t="shared" si="7"/>
        <v>0</v>
      </c>
      <c r="I44" s="8">
        <f t="shared" si="7"/>
        <v>0</v>
      </c>
      <c r="J44" s="8"/>
      <c r="K44" s="8"/>
      <c r="L44" s="8"/>
      <c r="M44" s="8"/>
      <c r="N44" s="8"/>
      <c r="O44" s="8"/>
      <c r="P44" s="45"/>
    </row>
    <row r="45" spans="1:16" s="10" customFormat="1" ht="17.25" customHeight="1" x14ac:dyDescent="0.2">
      <c r="A45" s="35" t="s">
        <v>42</v>
      </c>
      <c r="B45" s="46" t="s">
        <v>49</v>
      </c>
      <c r="C45" s="7" t="s">
        <v>9</v>
      </c>
      <c r="D45" s="8">
        <f t="shared" si="4"/>
        <v>0</v>
      </c>
      <c r="E45" s="8"/>
      <c r="F45" s="8"/>
      <c r="G45" s="8"/>
      <c r="H45" s="8"/>
      <c r="I45" s="17"/>
      <c r="J45" s="8"/>
      <c r="K45" s="8"/>
      <c r="L45" s="8"/>
      <c r="M45" s="8"/>
      <c r="N45" s="8"/>
      <c r="O45" s="8"/>
      <c r="P45" s="35" t="s">
        <v>47</v>
      </c>
    </row>
    <row r="46" spans="1:16" s="10" customFormat="1" ht="15" customHeight="1" x14ac:dyDescent="0.2">
      <c r="A46" s="44"/>
      <c r="B46" s="47"/>
      <c r="C46" s="8" t="s">
        <v>2</v>
      </c>
      <c r="D46" s="8">
        <f t="shared" si="4"/>
        <v>500</v>
      </c>
      <c r="E46" s="8">
        <v>500</v>
      </c>
      <c r="F46" s="8"/>
      <c r="G46" s="8"/>
      <c r="H46" s="8"/>
      <c r="I46" s="17"/>
      <c r="J46" s="8"/>
      <c r="K46" s="8"/>
      <c r="L46" s="8"/>
      <c r="M46" s="8"/>
      <c r="N46" s="8"/>
      <c r="O46" s="8"/>
      <c r="P46" s="44"/>
    </row>
    <row r="47" spans="1:16" s="10" customFormat="1" ht="11.25" customHeight="1" x14ac:dyDescent="0.2">
      <c r="A47" s="44"/>
      <c r="B47" s="47"/>
      <c r="C47" s="8" t="s">
        <v>5</v>
      </c>
      <c r="D47" s="8">
        <f t="shared" si="4"/>
        <v>2860</v>
      </c>
      <c r="E47" s="8">
        <v>1180</v>
      </c>
      <c r="F47" s="8">
        <v>1180</v>
      </c>
      <c r="G47" s="8"/>
      <c r="H47" s="8">
        <v>0</v>
      </c>
      <c r="I47" s="17">
        <v>0</v>
      </c>
      <c r="J47" s="8">
        <v>500</v>
      </c>
      <c r="K47" s="8"/>
      <c r="L47" s="8"/>
      <c r="M47" s="8"/>
      <c r="N47" s="8"/>
      <c r="O47" s="8"/>
      <c r="P47" s="44"/>
    </row>
    <row r="48" spans="1:16" s="10" customFormat="1" ht="11.25" customHeight="1" x14ac:dyDescent="0.2">
      <c r="A48" s="44"/>
      <c r="B48" s="47"/>
      <c r="C48" s="8" t="s">
        <v>35</v>
      </c>
      <c r="D48" s="8">
        <f t="shared" si="4"/>
        <v>0</v>
      </c>
      <c r="E48" s="8"/>
      <c r="F48" s="8"/>
      <c r="G48" s="8"/>
      <c r="H48" s="8"/>
      <c r="I48" s="17"/>
      <c r="J48" s="8"/>
      <c r="K48" s="8"/>
      <c r="L48" s="8"/>
      <c r="M48" s="8"/>
      <c r="N48" s="8"/>
      <c r="O48" s="8"/>
      <c r="P48" s="44"/>
    </row>
    <row r="49" spans="1:16" s="10" customFormat="1" ht="14.25" customHeight="1" x14ac:dyDescent="0.2">
      <c r="A49" s="45"/>
      <c r="B49" s="48"/>
      <c r="C49" s="8" t="s">
        <v>3</v>
      </c>
      <c r="D49" s="8">
        <f t="shared" si="4"/>
        <v>3360</v>
      </c>
      <c r="E49" s="8">
        <f t="shared" ref="E49:O49" si="8">SUM(E45:E48)</f>
        <v>1680</v>
      </c>
      <c r="F49" s="8">
        <f t="shared" si="8"/>
        <v>1180</v>
      </c>
      <c r="G49" s="8">
        <f t="shared" si="8"/>
        <v>0</v>
      </c>
      <c r="H49" s="8">
        <f t="shared" si="8"/>
        <v>0</v>
      </c>
      <c r="I49" s="8">
        <f t="shared" si="8"/>
        <v>0</v>
      </c>
      <c r="J49" s="8">
        <f t="shared" si="8"/>
        <v>500</v>
      </c>
      <c r="K49" s="8">
        <f t="shared" si="8"/>
        <v>0</v>
      </c>
      <c r="L49" s="8">
        <f t="shared" si="8"/>
        <v>0</v>
      </c>
      <c r="M49" s="8">
        <f t="shared" si="8"/>
        <v>0</v>
      </c>
      <c r="N49" s="8">
        <f t="shared" si="8"/>
        <v>0</v>
      </c>
      <c r="O49" s="8">
        <f t="shared" si="8"/>
        <v>0</v>
      </c>
      <c r="P49" s="45"/>
    </row>
    <row r="50" spans="1:16" s="10" customFormat="1" ht="14.25" customHeight="1" x14ac:dyDescent="0.25">
      <c r="A50" s="49" t="s">
        <v>16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/>
    </row>
    <row r="51" spans="1:16" s="10" customFormat="1" ht="16.5" customHeight="1" x14ac:dyDescent="0.25">
      <c r="A51" s="52" t="s">
        <v>14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1"/>
    </row>
    <row r="52" spans="1:16" s="10" customFormat="1" ht="44.25" hidden="1" customHeight="1" x14ac:dyDescent="0.2">
      <c r="A52" s="35" t="s">
        <v>26</v>
      </c>
      <c r="B52" s="38" t="s">
        <v>21</v>
      </c>
      <c r="C52" s="7" t="s">
        <v>9</v>
      </c>
      <c r="D52" s="8">
        <f>SUM(E52+F52+G52+H52+I52+J52+K52+L52+M52+N52+O52)</f>
        <v>0</v>
      </c>
      <c r="E52" s="8"/>
      <c r="F52" s="8"/>
      <c r="G52" s="8"/>
      <c r="H52" s="8"/>
      <c r="I52" s="17"/>
      <c r="J52" s="8"/>
      <c r="K52" s="8"/>
      <c r="L52" s="8"/>
      <c r="M52" s="8"/>
      <c r="N52" s="8"/>
      <c r="O52" s="8"/>
      <c r="P52" s="35" t="s">
        <v>7</v>
      </c>
    </row>
    <row r="53" spans="1:16" s="10" customFormat="1" ht="36.75" hidden="1" customHeight="1" x14ac:dyDescent="0.2">
      <c r="A53" s="44"/>
      <c r="B53" s="44"/>
      <c r="C53" s="8" t="s">
        <v>2</v>
      </c>
      <c r="D53" s="8"/>
      <c r="E53" s="8"/>
      <c r="F53" s="8"/>
      <c r="G53" s="8"/>
      <c r="H53" s="13"/>
      <c r="I53" s="17"/>
      <c r="J53" s="8"/>
      <c r="K53" s="8"/>
      <c r="L53" s="8"/>
      <c r="M53" s="8"/>
      <c r="N53" s="8"/>
      <c r="O53" s="8"/>
      <c r="P53" s="54"/>
    </row>
    <row r="54" spans="1:16" s="10" customFormat="1" ht="29.25" hidden="1" customHeight="1" x14ac:dyDescent="0.2">
      <c r="A54" s="44"/>
      <c r="B54" s="44"/>
      <c r="C54" s="8" t="s">
        <v>18</v>
      </c>
      <c r="D54" s="8"/>
      <c r="E54" s="8"/>
      <c r="F54" s="8"/>
      <c r="G54" s="8"/>
      <c r="H54" s="8"/>
      <c r="I54" s="17"/>
      <c r="J54" s="8"/>
      <c r="K54" s="8"/>
      <c r="L54" s="8"/>
      <c r="M54" s="8"/>
      <c r="N54" s="8"/>
      <c r="O54" s="8"/>
      <c r="P54" s="54"/>
    </row>
    <row r="55" spans="1:16" s="10" customFormat="1" ht="33.75" hidden="1" customHeight="1" x14ac:dyDescent="0.2">
      <c r="A55" s="44"/>
      <c r="B55" s="44"/>
      <c r="C55" s="8" t="s">
        <v>34</v>
      </c>
      <c r="D55" s="8"/>
      <c r="E55" s="8"/>
      <c r="F55" s="8"/>
      <c r="G55" s="8"/>
      <c r="H55" s="8"/>
      <c r="I55" s="17"/>
      <c r="J55" s="8"/>
      <c r="K55" s="8"/>
      <c r="L55" s="8"/>
      <c r="M55" s="8"/>
      <c r="N55" s="8"/>
      <c r="O55" s="8"/>
      <c r="P55" s="54"/>
    </row>
    <row r="56" spans="1:16" s="10" customFormat="1" ht="48" hidden="1" customHeight="1" x14ac:dyDescent="0.2">
      <c r="A56" s="45"/>
      <c r="B56" s="45"/>
      <c r="C56" s="8" t="s">
        <v>3</v>
      </c>
      <c r="D56" s="8"/>
      <c r="E56" s="8">
        <f t="shared" ref="E56:O56" si="9">SUM(E52:E55)</f>
        <v>0</v>
      </c>
      <c r="F56" s="8"/>
      <c r="G56" s="8"/>
      <c r="H56" s="8"/>
      <c r="I56" s="8"/>
      <c r="J56" s="8">
        <f t="shared" si="9"/>
        <v>0</v>
      </c>
      <c r="K56" s="8">
        <f t="shared" si="9"/>
        <v>0</v>
      </c>
      <c r="L56" s="8">
        <f t="shared" si="9"/>
        <v>0</v>
      </c>
      <c r="M56" s="8">
        <f t="shared" si="9"/>
        <v>0</v>
      </c>
      <c r="N56" s="8">
        <f t="shared" si="9"/>
        <v>0</v>
      </c>
      <c r="O56" s="8">
        <f t="shared" si="9"/>
        <v>0</v>
      </c>
      <c r="P56" s="55"/>
    </row>
    <row r="57" spans="1:16" s="10" customFormat="1" ht="17.25" customHeight="1" x14ac:dyDescent="0.2">
      <c r="A57" s="35" t="s">
        <v>46</v>
      </c>
      <c r="B57" s="38" t="s">
        <v>48</v>
      </c>
      <c r="C57" s="7" t="s">
        <v>9</v>
      </c>
      <c r="D57" s="8">
        <f t="shared" ref="D57:D58" si="10">SUM(E57+F57+G57+H57+I57+J57+K57+L57+M57+N57+O57)</f>
        <v>0</v>
      </c>
      <c r="E57" s="8"/>
      <c r="F57" s="8"/>
      <c r="G57" s="8"/>
      <c r="H57" s="8"/>
      <c r="I57" s="17"/>
      <c r="J57" s="8"/>
      <c r="K57" s="8"/>
      <c r="L57" s="8"/>
      <c r="M57" s="8"/>
      <c r="N57" s="8"/>
      <c r="O57" s="8"/>
      <c r="P57" s="35" t="s">
        <v>12</v>
      </c>
    </row>
    <row r="58" spans="1:16" s="10" customFormat="1" ht="15" customHeight="1" x14ac:dyDescent="0.2">
      <c r="A58" s="36"/>
      <c r="B58" s="39"/>
      <c r="C58" s="8" t="s">
        <v>2</v>
      </c>
      <c r="D58" s="8">
        <f t="shared" si="10"/>
        <v>0</v>
      </c>
      <c r="E58" s="8"/>
      <c r="F58" s="8"/>
      <c r="G58" s="8"/>
      <c r="H58" s="8"/>
      <c r="I58" s="17"/>
      <c r="J58" s="8"/>
      <c r="K58" s="8"/>
      <c r="L58" s="8"/>
      <c r="M58" s="8"/>
      <c r="N58" s="8"/>
      <c r="O58" s="8"/>
      <c r="P58" s="36"/>
    </row>
    <row r="59" spans="1:16" s="10" customFormat="1" ht="16.5" customHeight="1" x14ac:dyDescent="0.2">
      <c r="A59" s="36"/>
      <c r="B59" s="39"/>
      <c r="C59" s="8" t="s">
        <v>5</v>
      </c>
      <c r="D59" s="8">
        <f>E59+F59+G59+H59+I59+J59</f>
        <v>5280.6</v>
      </c>
      <c r="E59" s="8"/>
      <c r="F59" s="8"/>
      <c r="G59" s="8"/>
      <c r="H59" s="8"/>
      <c r="I59" s="17">
        <v>5280.6</v>
      </c>
      <c r="J59" s="8"/>
      <c r="K59" s="8"/>
      <c r="L59" s="8"/>
      <c r="M59" s="8"/>
      <c r="N59" s="8"/>
      <c r="O59" s="8"/>
      <c r="P59" s="36"/>
    </row>
    <row r="60" spans="1:16" s="10" customFormat="1" ht="15" customHeight="1" x14ac:dyDescent="0.2">
      <c r="A60" s="36"/>
      <c r="B60" s="39"/>
      <c r="C60" s="8" t="s">
        <v>36</v>
      </c>
      <c r="D60" s="8">
        <f t="shared" ref="D60:D66" si="11">E60+F60+G60+H60+I60+J60</f>
        <v>0</v>
      </c>
      <c r="E60" s="8"/>
      <c r="F60" s="8"/>
      <c r="G60" s="8"/>
      <c r="H60" s="8"/>
      <c r="I60" s="17"/>
      <c r="J60" s="8"/>
      <c r="K60" s="8"/>
      <c r="L60" s="8"/>
      <c r="M60" s="8"/>
      <c r="N60" s="8"/>
      <c r="O60" s="8"/>
      <c r="P60" s="36"/>
    </row>
    <row r="61" spans="1:16" s="10" customFormat="1" ht="17.25" customHeight="1" x14ac:dyDescent="0.2">
      <c r="A61" s="37"/>
      <c r="B61" s="40"/>
      <c r="C61" s="8" t="s">
        <v>3</v>
      </c>
      <c r="D61" s="8">
        <f t="shared" si="11"/>
        <v>5280.6</v>
      </c>
      <c r="E61" s="8">
        <f t="shared" ref="E61:O61" si="12">SUM(E57:E60)</f>
        <v>0</v>
      </c>
      <c r="F61" s="8">
        <f t="shared" si="12"/>
        <v>0</v>
      </c>
      <c r="G61" s="8">
        <f t="shared" si="12"/>
        <v>0</v>
      </c>
      <c r="H61" s="8">
        <f t="shared" si="12"/>
        <v>0</v>
      </c>
      <c r="I61" s="8">
        <f t="shared" si="12"/>
        <v>5280.6</v>
      </c>
      <c r="J61" s="8">
        <f t="shared" si="12"/>
        <v>0</v>
      </c>
      <c r="K61" s="8">
        <f t="shared" si="12"/>
        <v>0</v>
      </c>
      <c r="L61" s="8">
        <f t="shared" si="12"/>
        <v>0</v>
      </c>
      <c r="M61" s="8">
        <f>SUM(M57:M60)</f>
        <v>0</v>
      </c>
      <c r="N61" s="8">
        <f t="shared" si="12"/>
        <v>0</v>
      </c>
      <c r="O61" s="8">
        <f t="shared" si="12"/>
        <v>0</v>
      </c>
      <c r="P61" s="37"/>
    </row>
    <row r="62" spans="1:16" s="10" customFormat="1" ht="13.5" customHeight="1" x14ac:dyDescent="0.2">
      <c r="A62" s="35" t="s">
        <v>43</v>
      </c>
      <c r="B62" s="38" t="s">
        <v>48</v>
      </c>
      <c r="C62" s="7" t="s">
        <v>9</v>
      </c>
      <c r="D62" s="8">
        <f t="shared" si="11"/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5" t="s">
        <v>31</v>
      </c>
    </row>
    <row r="63" spans="1:16" s="10" customFormat="1" ht="12.75" customHeight="1" x14ac:dyDescent="0.2">
      <c r="A63" s="36"/>
      <c r="B63" s="39"/>
      <c r="C63" s="8" t="s">
        <v>2</v>
      </c>
      <c r="D63" s="8">
        <f t="shared" si="11"/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36"/>
    </row>
    <row r="64" spans="1:16" s="10" customFormat="1" ht="12.75" customHeight="1" x14ac:dyDescent="0.2">
      <c r="A64" s="36"/>
      <c r="B64" s="39"/>
      <c r="C64" s="8" t="s">
        <v>5</v>
      </c>
      <c r="D64" s="8">
        <f t="shared" si="11"/>
        <v>21449.8</v>
      </c>
      <c r="E64" s="8"/>
      <c r="F64" s="8"/>
      <c r="G64" s="8"/>
      <c r="H64" s="8"/>
      <c r="I64" s="8">
        <v>11680</v>
      </c>
      <c r="J64" s="8">
        <v>9769.7999999999993</v>
      </c>
      <c r="K64" s="8"/>
      <c r="L64" s="8"/>
      <c r="M64" s="8"/>
      <c r="N64" s="8"/>
      <c r="O64" s="8"/>
      <c r="P64" s="36"/>
    </row>
    <row r="65" spans="1:16" s="10" customFormat="1" ht="15.75" customHeight="1" x14ac:dyDescent="0.2">
      <c r="A65" s="36"/>
      <c r="B65" s="39"/>
      <c r="C65" s="8" t="s">
        <v>37</v>
      </c>
      <c r="D65" s="8">
        <f t="shared" si="11"/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6"/>
    </row>
    <row r="66" spans="1:16" s="10" customFormat="1" ht="18" customHeight="1" x14ac:dyDescent="0.2">
      <c r="A66" s="37"/>
      <c r="B66" s="40"/>
      <c r="C66" s="8" t="s">
        <v>3</v>
      </c>
      <c r="D66" s="8">
        <f t="shared" si="11"/>
        <v>21449.8</v>
      </c>
      <c r="E66" s="8">
        <f t="shared" ref="E66:O66" si="13">SUM(E62:E65)</f>
        <v>0</v>
      </c>
      <c r="F66" s="8">
        <f t="shared" si="13"/>
        <v>0</v>
      </c>
      <c r="G66" s="8">
        <f t="shared" si="13"/>
        <v>0</v>
      </c>
      <c r="H66" s="8">
        <f t="shared" si="13"/>
        <v>0</v>
      </c>
      <c r="I66" s="8">
        <f t="shared" si="13"/>
        <v>11680</v>
      </c>
      <c r="J66" s="8">
        <f t="shared" si="13"/>
        <v>9769.7999999999993</v>
      </c>
      <c r="K66" s="8">
        <f t="shared" si="13"/>
        <v>0</v>
      </c>
      <c r="L66" s="8">
        <f t="shared" si="13"/>
        <v>0</v>
      </c>
      <c r="M66" s="8">
        <f t="shared" si="13"/>
        <v>0</v>
      </c>
      <c r="N66" s="8">
        <f t="shared" si="13"/>
        <v>0</v>
      </c>
      <c r="O66" s="8">
        <f t="shared" si="13"/>
        <v>0</v>
      </c>
      <c r="P66" s="37"/>
    </row>
    <row r="67" spans="1:16" s="10" customFormat="1" ht="14.25" customHeight="1" x14ac:dyDescent="0.2">
      <c r="A67" s="35" t="s">
        <v>17</v>
      </c>
      <c r="B67" s="35"/>
      <c r="C67" s="7" t="s">
        <v>9</v>
      </c>
      <c r="D67" s="8">
        <f>E67+F67+G67+H67+I67+J67</f>
        <v>0</v>
      </c>
      <c r="E67" s="8">
        <f>E62+E57+E45+E23+E18+E13</f>
        <v>0</v>
      </c>
      <c r="F67" s="8">
        <f t="shared" ref="F67:J67" si="14">F62+F57+F45+F23+F18+F13</f>
        <v>0</v>
      </c>
      <c r="G67" s="8">
        <f t="shared" si="14"/>
        <v>0</v>
      </c>
      <c r="H67" s="8">
        <f t="shared" si="14"/>
        <v>0</v>
      </c>
      <c r="I67" s="8">
        <f t="shared" si="14"/>
        <v>0</v>
      </c>
      <c r="J67" s="8">
        <f t="shared" si="14"/>
        <v>0</v>
      </c>
      <c r="K67" s="8">
        <f t="shared" ref="K67:O67" si="15">SUM(K57+K45+K40+K35+K30+K18+K13+K52+K23+K62)</f>
        <v>0</v>
      </c>
      <c r="L67" s="8">
        <f t="shared" si="15"/>
        <v>0</v>
      </c>
      <c r="M67" s="8">
        <f t="shared" si="15"/>
        <v>0</v>
      </c>
      <c r="N67" s="8">
        <f t="shared" si="15"/>
        <v>0</v>
      </c>
      <c r="O67" s="8">
        <f t="shared" si="15"/>
        <v>0</v>
      </c>
      <c r="P67" s="41"/>
    </row>
    <row r="68" spans="1:16" s="10" customFormat="1" ht="17.25" customHeight="1" x14ac:dyDescent="0.2">
      <c r="A68" s="36"/>
      <c r="B68" s="36"/>
      <c r="C68" s="8" t="s">
        <v>2</v>
      </c>
      <c r="D68" s="8">
        <f t="shared" ref="D68:D70" si="16">E68+F68+G68+H68+I68+J68</f>
        <v>993</v>
      </c>
      <c r="E68" s="8">
        <f>E63+E58+E46+E24+E19+E14</f>
        <v>993</v>
      </c>
      <c r="F68" s="8">
        <f t="shared" ref="F68:J68" si="17">F63+F58+F46+F24+F19+F14</f>
        <v>0</v>
      </c>
      <c r="G68" s="8">
        <f t="shared" si="17"/>
        <v>0</v>
      </c>
      <c r="H68" s="8">
        <f t="shared" si="17"/>
        <v>0</v>
      </c>
      <c r="I68" s="8">
        <f t="shared" si="17"/>
        <v>0</v>
      </c>
      <c r="J68" s="8">
        <f t="shared" si="17"/>
        <v>0</v>
      </c>
      <c r="K68" s="8">
        <f t="shared" ref="K68:O70" si="18">SUM(K58+K46+K41+K36+K31+K19+K14+K53+K24+K63)</f>
        <v>0</v>
      </c>
      <c r="L68" s="8">
        <f t="shared" si="18"/>
        <v>0</v>
      </c>
      <c r="M68" s="8">
        <f t="shared" si="18"/>
        <v>0</v>
      </c>
      <c r="N68" s="8">
        <f t="shared" si="18"/>
        <v>0</v>
      </c>
      <c r="O68" s="8">
        <f t="shared" si="18"/>
        <v>0</v>
      </c>
      <c r="P68" s="42"/>
    </row>
    <row r="69" spans="1:16" s="10" customFormat="1" ht="17.25" customHeight="1" x14ac:dyDescent="0.2">
      <c r="A69" s="36"/>
      <c r="B69" s="36"/>
      <c r="C69" s="8" t="s">
        <v>5</v>
      </c>
      <c r="D69" s="8">
        <f t="shared" si="16"/>
        <v>31890.899999999998</v>
      </c>
      <c r="E69" s="8">
        <f>E64+E59+E47+E25+E20+E15</f>
        <v>1180</v>
      </c>
      <c r="F69" s="8">
        <f t="shared" ref="F69:J69" si="19">F64+F59+F47+F25+F20+F15</f>
        <v>1180</v>
      </c>
      <c r="G69" s="8">
        <f t="shared" si="19"/>
        <v>70</v>
      </c>
      <c r="H69" s="8">
        <f t="shared" si="19"/>
        <v>0</v>
      </c>
      <c r="I69" s="8">
        <f t="shared" si="19"/>
        <v>18791.099999999999</v>
      </c>
      <c r="J69" s="8">
        <f t="shared" si="19"/>
        <v>10669.8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42"/>
    </row>
    <row r="70" spans="1:16" s="10" customFormat="1" ht="15" customHeight="1" x14ac:dyDescent="0.2">
      <c r="A70" s="36"/>
      <c r="B70" s="36"/>
      <c r="C70" s="8" t="s">
        <v>33</v>
      </c>
      <c r="D70" s="8">
        <f t="shared" si="16"/>
        <v>0</v>
      </c>
      <c r="E70" s="8">
        <f>E65+E60+E48+E26+E21+E16</f>
        <v>0</v>
      </c>
      <c r="F70" s="8">
        <f t="shared" ref="F70:J70" si="20">F65+F60+F48+F26+F21+F16</f>
        <v>0</v>
      </c>
      <c r="G70" s="8">
        <f t="shared" si="20"/>
        <v>0</v>
      </c>
      <c r="H70" s="8">
        <f t="shared" si="20"/>
        <v>0</v>
      </c>
      <c r="I70" s="8">
        <f t="shared" si="20"/>
        <v>0</v>
      </c>
      <c r="J70" s="8">
        <f t="shared" si="20"/>
        <v>0</v>
      </c>
      <c r="K70" s="8">
        <f t="shared" si="18"/>
        <v>0</v>
      </c>
      <c r="L70" s="8">
        <f t="shared" si="18"/>
        <v>0</v>
      </c>
      <c r="M70" s="8">
        <f t="shared" si="18"/>
        <v>0</v>
      </c>
      <c r="N70" s="8">
        <f t="shared" si="18"/>
        <v>0</v>
      </c>
      <c r="O70" s="8">
        <f t="shared" si="18"/>
        <v>0</v>
      </c>
      <c r="P70" s="42"/>
    </row>
    <row r="71" spans="1:16" s="10" customFormat="1" ht="16.5" customHeight="1" x14ac:dyDescent="0.2">
      <c r="A71" s="37"/>
      <c r="B71" s="37"/>
      <c r="C71" s="8" t="s">
        <v>3</v>
      </c>
      <c r="D71" s="8">
        <f>E71+F71+G71+H71+I71+J71</f>
        <v>32883.899999999994</v>
      </c>
      <c r="E71" s="8">
        <f>SUM(E67:E70)</f>
        <v>2173</v>
      </c>
      <c r="F71" s="8">
        <f t="shared" ref="F71:J71" si="21">SUM(F67:F70)</f>
        <v>1180</v>
      </c>
      <c r="G71" s="8">
        <f t="shared" si="21"/>
        <v>70</v>
      </c>
      <c r="H71" s="8">
        <f t="shared" si="21"/>
        <v>0</v>
      </c>
      <c r="I71" s="8">
        <f t="shared" si="21"/>
        <v>18791.099999999999</v>
      </c>
      <c r="J71" s="8">
        <f t="shared" si="21"/>
        <v>10669.8</v>
      </c>
      <c r="K71" s="8">
        <f t="shared" ref="K71:O71" si="22">SUM(K67+K68+K69+K70)</f>
        <v>0</v>
      </c>
      <c r="L71" s="8">
        <f t="shared" si="22"/>
        <v>0</v>
      </c>
      <c r="M71" s="8">
        <f>SUM(M67+M68+M69+M70)</f>
        <v>0</v>
      </c>
      <c r="N71" s="8">
        <f t="shared" si="22"/>
        <v>0</v>
      </c>
      <c r="O71" s="8">
        <f t="shared" si="22"/>
        <v>0</v>
      </c>
      <c r="P71" s="43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19"/>
      <c r="J72" s="2"/>
      <c r="K72" s="2"/>
      <c r="L72" s="2"/>
      <c r="M72" s="2"/>
      <c r="N72" s="2"/>
      <c r="O72" s="2"/>
      <c r="P72" s="10"/>
    </row>
    <row r="73" spans="1:16" x14ac:dyDescent="0.25">
      <c r="D73" s="12"/>
      <c r="E73" s="12"/>
      <c r="F73" s="12"/>
      <c r="G73" s="12"/>
      <c r="H73" s="12"/>
      <c r="I73" s="20"/>
      <c r="J73" s="12"/>
      <c r="K73" s="12"/>
      <c r="L73" s="12"/>
      <c r="M73" s="12"/>
      <c r="N73" s="12"/>
      <c r="O73" s="12"/>
      <c r="P73" s="10"/>
    </row>
    <row r="74" spans="1:16" x14ac:dyDescent="0.25">
      <c r="D74" s="12"/>
      <c r="P74" s="10"/>
    </row>
    <row r="75" spans="1:16" x14ac:dyDescent="0.25">
      <c r="P75" s="10"/>
    </row>
    <row r="76" spans="1:16" x14ac:dyDescent="0.25">
      <c r="P76" s="10"/>
    </row>
    <row r="77" spans="1:16" x14ac:dyDescent="0.25">
      <c r="P77" s="2"/>
    </row>
  </sheetData>
  <mergeCells count="56">
    <mergeCell ref="D6:L7"/>
    <mergeCell ref="A13:A17"/>
    <mergeCell ref="B13:B17"/>
    <mergeCell ref="P13:P17"/>
    <mergeCell ref="A11:P11"/>
    <mergeCell ref="A12:P12"/>
    <mergeCell ref="F1:P1"/>
    <mergeCell ref="I8:I9"/>
    <mergeCell ref="J8:J9"/>
    <mergeCell ref="E8:E9"/>
    <mergeCell ref="K8:K9"/>
    <mergeCell ref="A2:P2"/>
    <mergeCell ref="A3:P3"/>
    <mergeCell ref="D8:D9"/>
    <mergeCell ref="A4:P4"/>
    <mergeCell ref="F8:F9"/>
    <mergeCell ref="P6:P9"/>
    <mergeCell ref="G8:G9"/>
    <mergeCell ref="H8:H9"/>
    <mergeCell ref="A6:A9"/>
    <mergeCell ref="B6:B9"/>
    <mergeCell ref="C6:C9"/>
    <mergeCell ref="A29:P29"/>
    <mergeCell ref="A30:A34"/>
    <mergeCell ref="B30:B34"/>
    <mergeCell ref="P30:P34"/>
    <mergeCell ref="A18:A22"/>
    <mergeCell ref="A23:A27"/>
    <mergeCell ref="B18:B22"/>
    <mergeCell ref="B23:B27"/>
    <mergeCell ref="P18:P22"/>
    <mergeCell ref="P23:P27"/>
    <mergeCell ref="A28:P28"/>
    <mergeCell ref="B40:B44"/>
    <mergeCell ref="P35:P39"/>
    <mergeCell ref="B52:B56"/>
    <mergeCell ref="A52:A56"/>
    <mergeCell ref="A35:A39"/>
    <mergeCell ref="B35:B39"/>
    <mergeCell ref="P40:P44"/>
    <mergeCell ref="A40:A44"/>
    <mergeCell ref="P52:P56"/>
    <mergeCell ref="A50:P50"/>
    <mergeCell ref="A51:P51"/>
    <mergeCell ref="A45:A49"/>
    <mergeCell ref="B45:B49"/>
    <mergeCell ref="P45:P49"/>
    <mergeCell ref="P57:P61"/>
    <mergeCell ref="B57:B61"/>
    <mergeCell ref="A57:A61"/>
    <mergeCell ref="A67:A71"/>
    <mergeCell ref="B67:B71"/>
    <mergeCell ref="A62:A66"/>
    <mergeCell ref="B62:B66"/>
    <mergeCell ref="P62:P66"/>
    <mergeCell ref="P67:P71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2025-10-20T09:21:38Z</dcterms:modified>
</cp:coreProperties>
</file>