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  <c r="B17" i="1"/>
  <c r="F28" i="1" l="1"/>
  <c r="G28" i="1"/>
  <c r="H28" i="1"/>
  <c r="E28" i="1"/>
  <c r="F29" i="1"/>
  <c r="D24" i="1"/>
  <c r="D25" i="1"/>
  <c r="D19" i="1"/>
  <c r="D20" i="1"/>
  <c r="D28" i="1" l="1"/>
  <c r="D14" i="1"/>
  <c r="D15" i="1"/>
  <c r="H29" i="1"/>
  <c r="G29" i="1"/>
  <c r="H22" i="1"/>
  <c r="H17" i="1"/>
  <c r="H12" i="1"/>
  <c r="H26" i="1" l="1"/>
  <c r="E29" i="1" l="1"/>
  <c r="D29" i="1" s="1"/>
  <c r="E17" i="1" l="1"/>
  <c r="F17" i="1"/>
  <c r="G17" i="1"/>
  <c r="E22" i="1"/>
  <c r="F22" i="1"/>
  <c r="G22" i="1"/>
  <c r="E12" i="1"/>
  <c r="F12" i="1"/>
  <c r="G12" i="1"/>
  <c r="D12" i="1" l="1"/>
  <c r="D17" i="1"/>
  <c r="D22" i="1"/>
  <c r="F26" i="1"/>
  <c r="G26" i="1"/>
  <c r="E26" i="1"/>
  <c r="D26" i="1" l="1"/>
</calcChain>
</file>

<file path=xl/sharedStrings.xml><?xml version="1.0" encoding="utf-8"?>
<sst xmlns="http://schemas.openxmlformats.org/spreadsheetml/2006/main" count="40" uniqueCount="27">
  <si>
    <t>Наименование мероприятия</t>
  </si>
  <si>
    <t>Ответственный исполнитель</t>
  </si>
  <si>
    <t>Источник финансирования</t>
  </si>
  <si>
    <t>Объем финансирования, тыс. рублей</t>
  </si>
  <si>
    <t>всего</t>
  </si>
  <si>
    <t>2024г.</t>
  </si>
  <si>
    <t>2025г.</t>
  </si>
  <si>
    <t>2026г.</t>
  </si>
  <si>
    <t>Показатели результата мероприятий по годам</t>
  </si>
  <si>
    <t>в том числе:</t>
  </si>
  <si>
    <t>областной бюджет</t>
  </si>
  <si>
    <t>Всего по муниципальной программе</t>
  </si>
  <si>
    <t>местный бюджет</t>
  </si>
  <si>
    <t>2027г.</t>
  </si>
  <si>
    <t>КУМИ и ЖКХ администрации Пинежского муниципального округа Архангельской области</t>
  </si>
  <si>
    <t>улучшение условий проживания граждан, сохранность жилищного фонда, снижение потерь ресурсов внутри дома и обеспечение надлежащего качества коммунальных услуг</t>
  </si>
  <si>
    <t>Цель муниципальной программы: обеспечение сохранности многоквартирных домов, улучшение комфортности проживания в них граждан, ремонт и переустройство жилых помещений в муниципальном жилищном фонде</t>
  </si>
  <si>
    <t>Задача № 1 - Приведение состояния конструктивов и жилых помещений многоквартирных домов в соответствии с нормативно-техническими требованиями;</t>
  </si>
  <si>
    <t>1. Капитальный ремонт, ремонт и переустройство жилых помещений в муниципальном жилищном фонде</t>
  </si>
  <si>
    <t>1. Оплата взносов на капитальный ремонт общего имущества в многоквартирных домах</t>
  </si>
  <si>
    <t>Задача № 2 - Оплата взносов на капитальный ремонт общего имущества в многоквартирных домах</t>
  </si>
  <si>
    <t>Задача № 3 - Организация начисления и сбора платы за наем муниципальных жилых помещений.</t>
  </si>
  <si>
    <t>1. Организация начисления и сбора платы за наем муниципальных жилых помещений</t>
  </si>
  <si>
    <t>исполнение полноты начисления по оплате за наем муниципальных жилых помещений; (100 % начисление)</t>
  </si>
  <si>
    <t>исполнение краткосрочных планов по капитальному ремонту общедомового имущества многоквартирных домов в полном объеме и в запланированные сроки</t>
  </si>
  <si>
    <t>ПРИЛОЖЕНИЕ № 3
к муниципальной программе "Капитальный ремонт, ремонт
 и переустройство жилых помещений в муниципальном жилищном фонде
Пинежского муниципального округа Архангельской области"</t>
  </si>
  <si>
    <r>
      <rPr>
        <b/>
        <sz val="14"/>
        <color theme="1"/>
        <rFont val="Times New Roman"/>
        <family val="1"/>
        <charset val="204"/>
      </rPr>
      <t>ПЕРЕЧЕНЬ МЕРОПРИЯТИЙ
муниципальной программы
«Капитальный ремонт, ремонт и переустройство жилых помещений в муниципальном жилищном фонде 
Пинежского муниципального округа Архангельской области»</t>
    </r>
    <r>
      <rPr>
        <sz val="14"/>
        <color theme="1"/>
        <rFont val="Times New Roman"/>
        <family val="1"/>
        <charset val="204"/>
      </rPr>
      <t xml:space="preserve">
Ответственный исполнитель - комитет по управлению муниципальным имуществом и ЖКХ
 администрации Пинежского муниципального округа Архангельской области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</si>
</sst>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/>
    <xf numFmtId="164" fontId="5" fillId="0" borderId="1" xfId="0" applyNumberFormat="1" applyFont="1" applyBorder="1"/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zoomScaleNormal="100" workbookViewId="0">
      <selection activeCell="A21" sqref="A21:I21"/>
    </sheetView>
  </sheetViews>
  <sheetFormatPr defaultRowHeight="15.75" x14ac:dyDescent="0.25"/>
  <cols>
    <col min="1" max="1" width="29.28515625" style="1" bestFit="1" customWidth="1"/>
    <col min="2" max="2" width="24" style="1" customWidth="1"/>
    <col min="3" max="3" width="18" style="1" customWidth="1"/>
    <col min="4" max="8" width="13.7109375" style="1" customWidth="1"/>
    <col min="9" max="9" width="41.28515625" style="1" customWidth="1"/>
    <col min="10" max="16384" width="9.140625" style="1"/>
  </cols>
  <sheetData>
    <row r="1" spans="1:9" ht="69" customHeight="1" x14ac:dyDescent="0.25">
      <c r="E1" s="14" t="s">
        <v>25</v>
      </c>
      <c r="F1" s="15"/>
      <c r="G1" s="15"/>
      <c r="H1" s="15"/>
      <c r="I1" s="15"/>
    </row>
    <row r="2" spans="1:9" ht="17.25" customHeight="1" x14ac:dyDescent="0.25"/>
    <row r="3" spans="1:9" ht="153.75" customHeight="1" x14ac:dyDescent="0.25">
      <c r="A3" s="16" t="s">
        <v>26</v>
      </c>
      <c r="B3" s="17"/>
      <c r="C3" s="17"/>
      <c r="D3" s="17"/>
      <c r="E3" s="17"/>
      <c r="F3" s="17"/>
      <c r="G3" s="17"/>
      <c r="H3" s="17"/>
      <c r="I3" s="17"/>
    </row>
    <row r="4" spans="1:9" ht="24.95" customHeight="1" x14ac:dyDescent="0.25"/>
    <row r="5" spans="1:9" ht="20.25" customHeight="1" x14ac:dyDescent="0.25">
      <c r="A5" s="12" t="s">
        <v>0</v>
      </c>
      <c r="B5" s="23" t="s">
        <v>1</v>
      </c>
      <c r="C5" s="23" t="s">
        <v>2</v>
      </c>
      <c r="D5" s="24" t="s">
        <v>3</v>
      </c>
      <c r="E5" s="25"/>
      <c r="F5" s="25"/>
      <c r="G5" s="25"/>
      <c r="H5" s="26"/>
      <c r="I5" s="23" t="s">
        <v>8</v>
      </c>
    </row>
    <row r="6" spans="1:9" ht="42.75" customHeight="1" x14ac:dyDescent="0.25">
      <c r="A6" s="12"/>
      <c r="B6" s="23"/>
      <c r="C6" s="23"/>
      <c r="D6" s="2" t="s">
        <v>4</v>
      </c>
      <c r="E6" s="2" t="s">
        <v>5</v>
      </c>
      <c r="F6" s="2" t="s">
        <v>6</v>
      </c>
      <c r="G6" s="2" t="s">
        <v>7</v>
      </c>
      <c r="H6" s="2" t="s">
        <v>13</v>
      </c>
      <c r="I6" s="23"/>
    </row>
    <row r="7" spans="1:9" ht="10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9" ht="17.100000000000001" customHeight="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ht="10.5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ht="39.950000000000003" customHeight="1" x14ac:dyDescent="0.25">
      <c r="A10" s="27" t="s">
        <v>16</v>
      </c>
      <c r="B10" s="28"/>
      <c r="C10" s="28"/>
      <c r="D10" s="28"/>
      <c r="E10" s="28"/>
      <c r="F10" s="28"/>
      <c r="G10" s="28"/>
      <c r="H10" s="28"/>
      <c r="I10" s="29"/>
    </row>
    <row r="11" spans="1:9" ht="18.95" customHeight="1" x14ac:dyDescent="0.25">
      <c r="A11" s="20" t="s">
        <v>17</v>
      </c>
      <c r="B11" s="21"/>
      <c r="C11" s="21"/>
      <c r="D11" s="21"/>
      <c r="E11" s="21"/>
      <c r="F11" s="21"/>
      <c r="G11" s="21"/>
      <c r="H11" s="21"/>
      <c r="I11" s="22"/>
    </row>
    <row r="12" spans="1:9" ht="20.100000000000001" customHeight="1" x14ac:dyDescent="0.25">
      <c r="A12" s="11" t="s">
        <v>18</v>
      </c>
      <c r="B12" s="11" t="s">
        <v>14</v>
      </c>
      <c r="C12" s="5" t="s">
        <v>4</v>
      </c>
      <c r="D12" s="6">
        <f>SUM(D14:D15)</f>
        <v>7735.1999999999989</v>
      </c>
      <c r="E12" s="6">
        <f>SUM(E14:E15)</f>
        <v>1263.0999999999999</v>
      </c>
      <c r="F12" s="6">
        <f>SUM(F14:F15)</f>
        <v>600</v>
      </c>
      <c r="G12" s="6">
        <f>SUM(G14:G15)</f>
        <v>3726.9</v>
      </c>
      <c r="H12" s="6">
        <f>SUM(H14:H15)</f>
        <v>2145.1999999999998</v>
      </c>
      <c r="I12" s="18" t="s">
        <v>15</v>
      </c>
    </row>
    <row r="13" spans="1:9" ht="20.100000000000001" customHeight="1" x14ac:dyDescent="0.25">
      <c r="A13" s="11"/>
      <c r="B13" s="11"/>
      <c r="C13" s="5" t="s">
        <v>9</v>
      </c>
      <c r="D13" s="6"/>
      <c r="E13" s="6"/>
      <c r="F13" s="6"/>
      <c r="G13" s="6"/>
      <c r="H13" s="6"/>
      <c r="I13" s="19"/>
    </row>
    <row r="14" spans="1:9" ht="39.950000000000003" customHeight="1" x14ac:dyDescent="0.25">
      <c r="A14" s="11"/>
      <c r="B14" s="11"/>
      <c r="C14" s="5" t="s">
        <v>10</v>
      </c>
      <c r="D14" s="6">
        <f t="shared" ref="D14:D15" si="0">IF(SUM(E14:H14)=0,"",SUM(E14:H14))</f>
        <v>1263.0999999999999</v>
      </c>
      <c r="E14" s="6">
        <v>1263.0999999999999</v>
      </c>
      <c r="F14" s="6"/>
      <c r="G14" s="6"/>
      <c r="H14" s="6"/>
      <c r="I14" s="19"/>
    </row>
    <row r="15" spans="1:9" ht="36.75" customHeight="1" x14ac:dyDescent="0.25">
      <c r="A15" s="11"/>
      <c r="B15" s="11"/>
      <c r="C15" s="5" t="s">
        <v>12</v>
      </c>
      <c r="D15" s="6">
        <f t="shared" si="0"/>
        <v>6472.0999999999995</v>
      </c>
      <c r="E15" s="6">
        <v>0</v>
      </c>
      <c r="F15" s="6">
        <v>600</v>
      </c>
      <c r="G15" s="6">
        <v>3726.9</v>
      </c>
      <c r="H15" s="6">
        <v>2145.1999999999998</v>
      </c>
      <c r="I15" s="19"/>
    </row>
    <row r="16" spans="1:9" ht="18.95" customHeight="1" x14ac:dyDescent="0.25">
      <c r="A16" s="8" t="s">
        <v>20</v>
      </c>
      <c r="B16" s="9"/>
      <c r="C16" s="9"/>
      <c r="D16" s="9"/>
      <c r="E16" s="9"/>
      <c r="F16" s="9"/>
      <c r="G16" s="9"/>
      <c r="H16" s="9"/>
      <c r="I16" s="10"/>
    </row>
    <row r="17" spans="1:9" ht="20.100000000000001" customHeight="1" x14ac:dyDescent="0.25">
      <c r="A17" s="11" t="s">
        <v>19</v>
      </c>
      <c r="B17" s="11" t="str">
        <f>B12</f>
        <v>КУМИ и ЖКХ администрации Пинежского муниципального округа Архангельской области</v>
      </c>
      <c r="C17" s="5" t="s">
        <v>4</v>
      </c>
      <c r="D17" s="6">
        <f>SUM(D19:D20)</f>
        <v>16734.2</v>
      </c>
      <c r="E17" s="6">
        <f>SUM(E19:E20)</f>
        <v>4644.5</v>
      </c>
      <c r="F17" s="6">
        <f>SUM(F19:F20)</f>
        <v>1256.0999999999999</v>
      </c>
      <c r="G17" s="6">
        <f>SUM(G19:G20)</f>
        <v>5416.8</v>
      </c>
      <c r="H17" s="6">
        <f>SUM(H19:H20)</f>
        <v>5416.8</v>
      </c>
      <c r="I17" s="11" t="s">
        <v>24</v>
      </c>
    </row>
    <row r="18" spans="1:9" ht="20.100000000000001" customHeight="1" x14ac:dyDescent="0.25">
      <c r="A18" s="11"/>
      <c r="B18" s="11"/>
      <c r="C18" s="5" t="s">
        <v>9</v>
      </c>
      <c r="D18" s="6"/>
      <c r="E18" s="6"/>
      <c r="F18" s="6"/>
      <c r="G18" s="6"/>
      <c r="H18" s="6"/>
      <c r="I18" s="11"/>
    </row>
    <row r="19" spans="1:9" ht="39.950000000000003" customHeight="1" x14ac:dyDescent="0.25">
      <c r="A19" s="11"/>
      <c r="B19" s="11"/>
      <c r="C19" s="5" t="s">
        <v>10</v>
      </c>
      <c r="D19" s="6" t="str">
        <f t="shared" ref="D19:D20" si="1">IF(SUM(E19:H19)=0,"",SUM(E19:H19))</f>
        <v/>
      </c>
      <c r="E19" s="6"/>
      <c r="F19" s="6"/>
      <c r="G19" s="6"/>
      <c r="H19" s="6"/>
      <c r="I19" s="11"/>
    </row>
    <row r="20" spans="1:9" ht="36.75" customHeight="1" x14ac:dyDescent="0.25">
      <c r="A20" s="11"/>
      <c r="B20" s="11"/>
      <c r="C20" s="5" t="s">
        <v>12</v>
      </c>
      <c r="D20" s="6">
        <f t="shared" si="1"/>
        <v>16734.2</v>
      </c>
      <c r="E20" s="6">
        <v>4644.5</v>
      </c>
      <c r="F20" s="6">
        <v>1256.0999999999999</v>
      </c>
      <c r="G20" s="6">
        <v>5416.8</v>
      </c>
      <c r="H20" s="6">
        <v>5416.8</v>
      </c>
      <c r="I20" s="11"/>
    </row>
    <row r="21" spans="1:9" ht="18.95" customHeight="1" x14ac:dyDescent="0.25">
      <c r="A21" s="8" t="s">
        <v>21</v>
      </c>
      <c r="B21" s="9"/>
      <c r="C21" s="9"/>
      <c r="D21" s="9"/>
      <c r="E21" s="9"/>
      <c r="F21" s="9"/>
      <c r="G21" s="9"/>
      <c r="H21" s="9"/>
      <c r="I21" s="10"/>
    </row>
    <row r="22" spans="1:9" ht="20.100000000000001" customHeight="1" x14ac:dyDescent="0.25">
      <c r="A22" s="11" t="s">
        <v>22</v>
      </c>
      <c r="B22" s="11" t="str">
        <f>B12</f>
        <v>КУМИ и ЖКХ администрации Пинежского муниципального округа Архангельской области</v>
      </c>
      <c r="C22" s="5" t="s">
        <v>4</v>
      </c>
      <c r="D22" s="6">
        <f>SUM(D24:D25)</f>
        <v>2375.8000000000002</v>
      </c>
      <c r="E22" s="6">
        <f>SUM(E24:E25)</f>
        <v>554.4</v>
      </c>
      <c r="F22" s="6">
        <f>SUM(F24:F25)</f>
        <v>621.4</v>
      </c>
      <c r="G22" s="6">
        <f>SUM(G24:G25)</f>
        <v>600</v>
      </c>
      <c r="H22" s="6">
        <f>SUM(H24:H25)</f>
        <v>600</v>
      </c>
      <c r="I22" s="11" t="s">
        <v>23</v>
      </c>
    </row>
    <row r="23" spans="1:9" ht="20.100000000000001" customHeight="1" x14ac:dyDescent="0.25">
      <c r="A23" s="11"/>
      <c r="B23" s="11"/>
      <c r="C23" s="5" t="s">
        <v>9</v>
      </c>
      <c r="D23" s="6"/>
      <c r="E23" s="6"/>
      <c r="F23" s="6"/>
      <c r="G23" s="6"/>
      <c r="H23" s="6"/>
      <c r="I23" s="11"/>
    </row>
    <row r="24" spans="1:9" ht="39.950000000000003" customHeight="1" x14ac:dyDescent="0.25">
      <c r="A24" s="11"/>
      <c r="B24" s="11"/>
      <c r="C24" s="5" t="s">
        <v>10</v>
      </c>
      <c r="D24" s="6" t="str">
        <f t="shared" ref="D24:D25" si="2">IF(SUM(E24:H24)=0,"",SUM(E24:H24))</f>
        <v/>
      </c>
      <c r="E24" s="6"/>
      <c r="F24" s="6"/>
      <c r="G24" s="6"/>
      <c r="H24" s="6"/>
      <c r="I24" s="11"/>
    </row>
    <row r="25" spans="1:9" ht="36.75" customHeight="1" x14ac:dyDescent="0.25">
      <c r="A25" s="11"/>
      <c r="B25" s="11"/>
      <c r="C25" s="5" t="s">
        <v>12</v>
      </c>
      <c r="D25" s="6">
        <f t="shared" si="2"/>
        <v>2375.8000000000002</v>
      </c>
      <c r="E25" s="6">
        <v>554.4</v>
      </c>
      <c r="F25" s="6">
        <v>621.4</v>
      </c>
      <c r="G25" s="6">
        <v>600</v>
      </c>
      <c r="H25" s="6">
        <v>600</v>
      </c>
      <c r="I25" s="11"/>
    </row>
    <row r="26" spans="1:9" ht="20.100000000000001" customHeight="1" x14ac:dyDescent="0.25">
      <c r="A26" s="11" t="s">
        <v>11</v>
      </c>
      <c r="B26" s="12"/>
      <c r="C26" s="5" t="s">
        <v>4</v>
      </c>
      <c r="D26" s="7">
        <f>SUM(D28:D29)</f>
        <v>26845.199999999997</v>
      </c>
      <c r="E26" s="7">
        <f>SUM(E28:E29)</f>
        <v>6462</v>
      </c>
      <c r="F26" s="7">
        <f>SUM(F28:F29)</f>
        <v>2477.5</v>
      </c>
      <c r="G26" s="7">
        <f>SUM(G28:G29)</f>
        <v>9743.7000000000007</v>
      </c>
      <c r="H26" s="7">
        <f>SUM(H28:H29)</f>
        <v>8162</v>
      </c>
      <c r="I26" s="13"/>
    </row>
    <row r="27" spans="1:9" ht="20.100000000000001" customHeight="1" x14ac:dyDescent="0.25">
      <c r="A27" s="11"/>
      <c r="B27" s="12"/>
      <c r="C27" s="5" t="s">
        <v>9</v>
      </c>
      <c r="D27" s="6"/>
      <c r="E27" s="6"/>
      <c r="F27" s="6"/>
      <c r="G27" s="6"/>
      <c r="H27" s="6"/>
      <c r="I27" s="13"/>
    </row>
    <row r="28" spans="1:9" ht="39.950000000000003" customHeight="1" x14ac:dyDescent="0.25">
      <c r="A28" s="11"/>
      <c r="B28" s="12"/>
      <c r="C28" s="5" t="s">
        <v>10</v>
      </c>
      <c r="D28" s="6">
        <f t="shared" ref="D28:D29" si="3">IF(SUM(E28:H28)=0,"",SUM(E28:H28))</f>
        <v>1263.0999999999999</v>
      </c>
      <c r="E28" s="6">
        <f>IF(SUMIF($C$12:$C$25,$C$28,E$12:E$25)=0,"",SUMIF($C$12:$C$25,$C$28,E$12:E$25))</f>
        <v>1263.0999999999999</v>
      </c>
      <c r="F28" s="6" t="str">
        <f>IF(SUMIF($C$12:$C$25,$C$28,F$12:F$25)=0,"",SUMIF($C$12:$C$25,$C$28,F$12:F$25))</f>
        <v/>
      </c>
      <c r="G28" s="6" t="str">
        <f>IF(SUMIF($C$12:$C$25,$C$28,G$12:G$25)=0,"",SUMIF($C$12:$C$25,$C$28,G$12:G$25))</f>
        <v/>
      </c>
      <c r="H28" s="6" t="str">
        <f>IF(SUMIF($C$12:$C$25,$C$28,H$12:H$25)=0,"",SUMIF($C$12:$C$25,$C$28,H$12:H$25))</f>
        <v/>
      </c>
      <c r="I28" s="13"/>
    </row>
    <row r="29" spans="1:9" ht="36.75" customHeight="1" x14ac:dyDescent="0.25">
      <c r="A29" s="11"/>
      <c r="B29" s="12"/>
      <c r="C29" s="5" t="s">
        <v>12</v>
      </c>
      <c r="D29" s="6">
        <f t="shared" si="3"/>
        <v>25582.1</v>
      </c>
      <c r="E29" s="6">
        <f>SUMIF($C$12:$C$25,$C$29,E$12:E$25)</f>
        <v>5198.8999999999996</v>
      </c>
      <c r="F29" s="6">
        <f>SUMIF($C$12:$C$25,$C$29,F$12:F$25)</f>
        <v>2477.5</v>
      </c>
      <c r="G29" s="6">
        <f>SUMIF($C$12:$C$25,$C$29,G$12:G$25)</f>
        <v>9743.7000000000007</v>
      </c>
      <c r="H29" s="6">
        <f>SUMIF($C$12:$C$25,$C$29,H$12:H$25)</f>
        <v>8162</v>
      </c>
      <c r="I29" s="13"/>
    </row>
  </sheetData>
  <mergeCells count="23">
    <mergeCell ref="E1:I1"/>
    <mergeCell ref="A3:I3"/>
    <mergeCell ref="A12:A15"/>
    <mergeCell ref="I12:I15"/>
    <mergeCell ref="B12:B15"/>
    <mergeCell ref="A11:I11"/>
    <mergeCell ref="A5:A6"/>
    <mergeCell ref="B5:B6"/>
    <mergeCell ref="C5:C6"/>
    <mergeCell ref="I5:I6"/>
    <mergeCell ref="D5:H5"/>
    <mergeCell ref="A10:I10"/>
    <mergeCell ref="A26:A29"/>
    <mergeCell ref="B26:B29"/>
    <mergeCell ref="I26:I29"/>
    <mergeCell ref="A22:A25"/>
    <mergeCell ref="B22:B25"/>
    <mergeCell ref="I22:I25"/>
    <mergeCell ref="A16:I16"/>
    <mergeCell ref="A21:I21"/>
    <mergeCell ref="A17:A20"/>
    <mergeCell ref="B17:B20"/>
    <mergeCell ref="I17:I20"/>
  </mergeCells>
  <printOptions horizontalCentered="1"/>
  <pageMargins left="0.78740157480314965" right="0.78740157480314965" top="1.1811023622047245" bottom="0.59055118110236227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msv1975@rambler.ru</dc:creator>
  <cp:lastModifiedBy>МВ. Чемакина</cp:lastModifiedBy>
  <cp:lastPrinted>2025-09-04T13:46:39Z</cp:lastPrinted>
  <dcterms:created xsi:type="dcterms:W3CDTF">2023-09-27T20:09:43Z</dcterms:created>
  <dcterms:modified xsi:type="dcterms:W3CDTF">2025-10-21T09:02:18Z</dcterms:modified>
</cp:coreProperties>
</file>